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50" yWindow="-75" windowWidth="20730" windowHeight="8145"/>
  </bookViews>
  <sheets>
    <sheet name="Sheet1" sheetId="1" r:id="rId1"/>
  </sheets>
  <definedNames>
    <definedName name="_GoBack" localSheetId="0">Sheet1!$H$51</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23" i="1"/>
  <c r="E23"/>
  <c r="D21"/>
  <c r="E21"/>
  <c r="F23"/>
  <c r="F21"/>
  <c r="D41" l="1"/>
  <c r="F11" l="1"/>
  <c r="E11"/>
  <c r="D11"/>
  <c r="E57" l="1"/>
  <c r="F57"/>
  <c r="D57"/>
  <c r="E53"/>
  <c r="F53"/>
  <c r="D53"/>
  <c r="E41"/>
  <c r="F41"/>
  <c r="E34"/>
  <c r="F34"/>
  <c r="D34"/>
  <c r="E27"/>
  <c r="F27"/>
  <c r="D27"/>
  <c r="E20"/>
  <c r="F20"/>
  <c r="D20"/>
  <c r="E14"/>
  <c r="F14"/>
  <c r="D14"/>
  <c r="E5"/>
  <c r="F5"/>
  <c r="D5"/>
  <c r="D58" l="1"/>
  <c r="E58"/>
  <c r="F58"/>
</calcChain>
</file>

<file path=xl/sharedStrings.xml><?xml version="1.0" encoding="utf-8"?>
<sst xmlns="http://schemas.openxmlformats.org/spreadsheetml/2006/main" count="99" uniqueCount="87">
  <si>
    <t> № п/п</t>
  </si>
  <si>
    <t>Наименование МП</t>
  </si>
  <si>
    <t>Подпрограммы</t>
  </si>
  <si>
    <t>% выполнения</t>
  </si>
  <si>
    <t>О ходе реализации программ</t>
  </si>
  <si>
    <t>Обучение, переподготовка, повышение квалификации для муниципальных служащих Кызылского кожууна на 2024-2026 годы</t>
  </si>
  <si>
    <t xml:space="preserve">1. Организация обучения и повышения квалификации кадров для органов местного самоуправления  </t>
  </si>
  <si>
    <t>Итого:</t>
  </si>
  <si>
    <t>Обеспечение общественного порядка и противодействие преступности в Кызылском кожууне на 2024-2026  годы</t>
  </si>
  <si>
    <t>1.Подпрограмма «Профилактика правонарушений в общественных местах, обеспечение безопасности дорожного движения и социальная адаптация лиц, освободившихся из мест лишения свободы на территории Кызылского кожууна»;</t>
  </si>
  <si>
    <t>2.Подпрограмма «Профилактика семейного неблагополучия, безнадзорности, беспризорности и правонарушений среди несовершеннолетних»;</t>
  </si>
  <si>
    <t>3.Подпрограмма «Противодействие незаконному обороту наркотических средств на территории Кызылского кожууна»;</t>
  </si>
  <si>
    <t>4.Подпрограмма «По профилактике экстремизма и ликвидации последствий проявлений терроризма и экстремизма на территории Кызылского кожууна»;</t>
  </si>
  <si>
    <t>5.Подпрограмма «О противодействии коррупции на территории Кызылского кожууна».</t>
  </si>
  <si>
    <t xml:space="preserve">Создание условий для устойчивого экономического развития в  Кызылском кожууне </t>
  </si>
  <si>
    <t>2.Развитие малого и среднего предпринимательства в Кызылском кожууне</t>
  </si>
  <si>
    <t>1.Коммунальное хозяйство</t>
  </si>
  <si>
    <t>2. Благоустройство</t>
  </si>
  <si>
    <t>3. Водоснабжение</t>
  </si>
  <si>
    <t>Развитие образования Кызылского кожууна 2024-2026 годы.</t>
  </si>
  <si>
    <t>5.Подпрограмма «Совершенствование управления системой образования»;</t>
  </si>
  <si>
    <t>6. Подпрограмма «Безопасность образовательных организаций».</t>
  </si>
  <si>
    <t>Развитие культуры и искусства на территории МР «Кызылский кожуун» на 2024-2026 годы.</t>
  </si>
  <si>
    <t>1.Подпрограмма «Развитие библиотечного дела»;</t>
  </si>
  <si>
    <t>2.Подпрограмма «Развитие культурно-досуговой деятельности»;</t>
  </si>
  <si>
    <t>3.Подпрограмма «Создание условий для выполнения муниципальной программы»;</t>
  </si>
  <si>
    <t>4.Подпрограмма «Развитие искусства и поддержка юных дарований»;</t>
  </si>
  <si>
    <t>5.Подпрограмма «Развитие туризма».</t>
  </si>
  <si>
    <t>Формирование комфортной городской среды </t>
  </si>
  <si>
    <t>ВСЕГО:</t>
  </si>
  <si>
    <t>Финансирование утвержденное в программах на 2024 год, (тыс. руб.)</t>
  </si>
  <si>
    <t>Приведение в соответствие с кожууным бюджетом за 2024 г., (тыс. руб.)</t>
  </si>
  <si>
    <t>Исполнение за 2024 г., (тыс. руб.)</t>
  </si>
  <si>
    <t xml:space="preserve">Социальная политика Кызылского кожууна </t>
  </si>
  <si>
    <t>1.Поддержка системы здравоохранения Кызылского кожууна;</t>
  </si>
  <si>
    <t>2.Социальная поддержка отдельных категорий граждан на территории Кызылского кожууна;</t>
  </si>
  <si>
    <t>3.Развитие физической культуры, спорта и молодежной политики в Кызылском кожууне;</t>
  </si>
  <si>
    <t>4.Социальная поддержка семей с детьми Кызылского кожууна;</t>
  </si>
  <si>
    <t>5.Содействие занятости несовершеннолетних граждан в возрасте от 14 до 18 лет в Кызылском кожууне;</t>
  </si>
  <si>
    <t>6.Развитие и поддержка социально ориентированных некоммерческих организаций Кызылского кожууна.</t>
  </si>
  <si>
    <t>Обеспечение жителей Кызылского кожууна доступным и комфортным жильем на 2024-2026 годы</t>
  </si>
  <si>
    <t xml:space="preserve">Обеспечение жителей Кызылского кожууна доступным и комфортным жильем </t>
  </si>
  <si>
    <t>Формирование комфортной городской среды Кызылского кожууна</t>
  </si>
  <si>
    <t>Комплексное развитие сельских территорий</t>
  </si>
  <si>
    <t xml:space="preserve">1.  Подпрограмма «Создание условий для обеспечения доступным и комфортным жильем сельского населения»; </t>
  </si>
  <si>
    <t>2.  Подпрограмма «Создание и развитие инфраструктуры на сельских территориях».</t>
  </si>
  <si>
    <t xml:space="preserve">Развитие транспортной системы Кызылского кожууна </t>
  </si>
  <si>
    <t xml:space="preserve">Территориальное планирование территорий Кызылского кожууна </t>
  </si>
  <si>
    <t>1.Территориальное планирование и комплексное развитие территорий;</t>
  </si>
  <si>
    <t>2. Развитие земельно-имущественных отношений на территории Кызылского кожууна Республики Тыва на 2024-2026 годы.</t>
  </si>
  <si>
    <t xml:space="preserve">Жилищно-коммунальное хозяйство </t>
  </si>
  <si>
    <t xml:space="preserve">По программе ФКГС 2024 г. в Кызылском районе построены объекты на сумму 6 121 824,00 руб.:
- с.Сукпак (Общественное пространство «Сквер Единства») – 2 297 820 
- пгт.Каа-Хем (Общественное пространство «Аллея Славы») – 2 173 524
- с.Кара-Хаак (Общественное пространство «Молодежный Сквер») – 1 650 480р.
По 3 объектам заключены контракты на общую сумму 4 690 000,00 руб., при этом экономия составило 1 431 824 руб. На объектах пгт. Каа-Хем, с. Кара-Хаак уложена брусчатка, установлены МАФ, по договору подряда на сэкономленные средства выполнены работы по увеличению площади благоустройства, установлены столбы освещения. Процент выполнения 100%, кассовое освоение 100 %. 
На объекте с. Сукпак уложена брусчатка, установлены МАФ, по договору подряда на сэкономленные средства уложена асфальтобетонное покрытие (парковка) ООО «ДСТ» с. Сукпак. 
</t>
  </si>
  <si>
    <t xml:space="preserve">По благоустройству сельских территорий в рамках госпрограммы «Комплексное развитие сельских территорий» на 2024 год установлена детская спортивная площадка в с. Усть-Элегест на сумму 3 млн. рублей. Контракт № 2024.02 от 18.03.2024г. заключен с подрядчиком ООО «Оникс» сумма контракта составляет 2900,0 тыс. рублей, срок выполнения работ до 31.07.2024г.
Работы завершены, объект принят в эксплуатацию 11.07.2024 года.
Строительная готовность 100%, кассовое освоение 100%.
</t>
  </si>
  <si>
    <t xml:space="preserve">Реализации подпрограммы «Снабжение населения Республики Тыва чистой водопроводной водой на 2018-2025 годы» в рамках государственной программы Республики Тыва «Повышение эффективности и надежности функционирования жилищно-коммунального хозяйства Республики Тыва на 2014-2025 годы»
По результатам конкурса проведенной Министерством жилищно-коммунального хозяйства Республики Тыва администрация МР «Кызылский кожуун» получило субсидию на строительство 3-х водоколонок в с. Шамбалыг, с.Целинное, с.Кара-Хаак на сумму 1 060 тыс руб. Подрядчиком работ (ИП Ондар Сылдыс Валериевич) выполнено строительство 3-х водоколонок. Пробурены скважины и установлены бетонные кольца в с. Шамбалыг ул. Гагарина, с. Кара-Хаак ул. Кок-оола Маныкая, с. Целинное ул. Рабочая. 
Строительная готовность 100%. Кассовое освоение 100%.
</t>
  </si>
  <si>
    <t xml:space="preserve">80 000 рублей- материальное стимулирование дружинников;
50 000 рублей- обеспечение деятельности ДНД, приобретение удостоверение, канцтоваров.
100 000 рублей- приобретение ГСМ для профилактических мероприятий.
10 000 рублей- на проведение акции совместно с ОГИБДД МО МВД РФ «Кызылский» «Цветы для автоледи».
15 000 рублей- изготовление баннеров по профилактике преступлений с использованием ИТТ.
4 500 рублей- изготовление информационного стенда.
100 000 обеспечения деятельности субъектов системы профилактики.        
</t>
  </si>
  <si>
    <t xml:space="preserve">90 000 рублей- приобретение оргтехники для административной комиссии и КДН и ЗП.             20 000 приобретение канцелярских товаров КДН и ЗП.
30 000 приобретение подарочных сертификатов для победителей Республиканского соревнования по боксу.
20 000 приобретение подарочных наборов для под учётных детей. 
</t>
  </si>
  <si>
    <t xml:space="preserve">100 000 рублей - приобретение ГСМ для сельских поселений по обследованию очагов произрастания дикорастущей конопли.
75 000 рублей- заключение договоров с КФХ Ким и Желтухин по уничтожению очагов произрастания дикорастущей конопли.
</t>
  </si>
  <si>
    <t xml:space="preserve">100 000 рублей - обеспечения деятельности субъектов системы профилактики.        </t>
  </si>
  <si>
    <t>Повышение квалификации прошли 5 сотрудника администрации. По теме «Управление регионом» в РАНХиГС председатель администрации, по теме «Строительство: от подготовки до сдачи объекта» прошли 2 сотрудника в ООО «Межрегиональный информационный центр» в г. Абакан, сотрудник архива на тему: «Организация хранения, комплектование учета и использования архивных документов», главный бухгалтер на тему: «Бухгалтерский учет»</t>
  </si>
  <si>
    <r>
      <t>1.Подпрограмма</t>
    </r>
    <r>
      <rPr>
        <sz val="10"/>
        <color rgb="FF000000"/>
        <rFont val="Times New Roman"/>
        <family val="1"/>
        <charset val="204"/>
      </rPr>
      <t xml:space="preserve"> «Развитие сельского хозяйства и расширение рынка сельскохозяйственной продукции в Кызылском кожууне; </t>
    </r>
  </si>
  <si>
    <t>В едином реестре субъектов предпринимательства по кожууну зарегистрировано 996 субъектов предпринимательства.
На территории кожууна за январь-декабрь 2024 г. дополнительно открыты субъекты предпринимательства и зарегистрированы 365 индивидуальных предпринимателя по различным видам деятельности: разведение коз, овец и КРС, из них кре-стьянско-фермерских хозяйств; в сфере торговли; в области производства (пиломатериалы) и другие.
Финансовая поддержка оказана 2 субъектам малого и среднего предпринимательства: 
1) ООО «Онза» в с. Черби Ооржак Светлана Буруткеловна – 500тыс.руб. для обустройства общественных зон и оформления территории «Дом отдыха «ОНЗА», а именно ограждение зоны отдыха, строительство уличного туалета. Кассовое освоение - 100%. 
2) ИП Чамьян Константин Ангыр-оолович – 500тыс.руб. на развитие торгового центра в пгт.Каа-Хем, а именно на покупку окон на 200тыс.руб и котла 300тыс. руб. Кассовое освоение – 100%.</t>
  </si>
  <si>
    <t>6 121 824</t>
  </si>
  <si>
    <t xml:space="preserve">18 апреля 2024 г. №78 О выделении финансовых средств для изготовления баннеров республиканского соревнования по конным скачкам, посвященные открытию скаового сезона. 
В размере 19 425 рублей;     
30 мая 2024 г.№97 О выделении финансовых средств ко дню праздника животноводов "Наадым". 
В размере 369 100 рублей;                                                                                
11 июля 2024 г.№130 О выделении финансовых средств ко дню праздника животноводов "Наадым".
В размере 131 360 рублей;                                                                               
11 июля 2024 г. №132 О перечисление финансовых средств ко дню праздника животноводов "Наадым". 
В размере 40 000;                                                                              
12 августа 2024 г.№144 О выделении финансовых средств под отчет. 
В размере 26 200 рублей;                                         
27 августа 2024 г.№132 О выделении финансовых средств для награждения победителей и призеров кожуунного соревнования по волейболу среди молодежной команды, посвященного ко Дню физкультурников. 
В размере 66 978 рублей;                                                                 
20 сентября 2024 г.№177 О выделении финансовых средств на приобретение памятных медалей в Кызылском кожууне. 
В размере 82 500 рубей;                     
10 октября 2024 г.№187 О выделении финансовых средств на приобретение медвлей для проведения открытого республиканского турнира по боксу среди младших юношей 2011-2012гг. и 2009-2010гг. 
В размере 12 174 рублей;                                                                                                              
23 октября 2024 г.№190 О выделении финансовых средств для награждения победителей и призеров кожуунного турнира по волейболу среди молодежи. 
В размере 43 200 рублей;                                                                
07 октября 2024 г.№185 О выделении финансовых средств на приобретение спортивного комплекса, в честь 65-летнего юбилея МАДОУ детского сада "Малыш". 
В размере 60 000;                                                       
01 ноября 2024 г.№199 О выделении финансовых средств  под отчет. 
В размере 15 197 рублей;                                                      
 01 ноября 2024 г.№198 О выделении финансовых средств для награждения победителей муниципального этапа Всероосийских соревнований по мини-футболу среди команд общеобразовательных организаций МР "Кызылский кожуун". 
В размере 36 400 рублей;                  
26 ноября 2024 г.№226 О выделении финансовых средств для награждения победителей на соревновании по легкой атлетике "Забег в Центре Азии". 
В размере 50 000 рублей;                                                                                           
26 ноября 2024 г.№225 О выделении финансовых средств на проведении соревнования. 
В размере 60 000 рублей;      
26 ноября 2024 г.№229 Овыделении финансовых средств для награждения победителей муниципального конкурса "Смотр сторя и песни Марш Победителей!". 
В размере 22 000 рублей;                                                                 
03 декабря 2024 г.№241 О выделении финансовых средств, в честь 75-летнего юбилея МБОУ Целинной СОШ со дня его основания. 
В размере 50 000 рублей;         
03 декабря 2024 г.№243 О выделении финансовых средств, в честь 70-летнего юбилея МБДОУ детский сад "Хензигбей" со дня его основания. 
В размере 50 000 рублей. 
</t>
  </si>
  <si>
    <t>От 21.05.2024 г. №94 О выделении финансовых средств на оказание услуг по проведению заключительной дезинфекции в очагах туберкулеза в количестве 55 очагов по Кызылскому кожууну.От 12.12.2024 г. №256 О выделении финансовых средств на оказание услуг по флюорографическому обследованию населения в количестве 848 человек по Кызылскому кожууну в размере 227662,56 руб.</t>
  </si>
  <si>
    <t xml:space="preserve">24.01.2024 г. был открыт год "Семья года", в честь открытия года выделили финансовые средства в сумме 23680,00, для приобретение подарков участникам мероприятия, посвященные к закрытию Года народной сплоченности и открытию Года семьи. 
А также на приобретение цветов выделили финансовые средства в сумме 29750,00 рублей. 
В честь Семьи года на изготовление баннера выделили 9240 р. от 28.05.2024 г. №95 
О выделении финансовых средств участникам мероприятия, и награждение победителей "Семья года" в Кызылском кожууне в размере 5000,00 руб. От 10.10.2024 г. №186 
О выделении финансовых средств на приобретение цветов участникам мероприятия, посвященные к "Любви и верности" в Кызылском кожууне в размере 15300 руб. От 12.12.2024 г. № 255 
О выделении финансовых средств подотчет на поздравление с рождением первого ребенка в размере 17030 руб.
</t>
  </si>
  <si>
    <t>От 16.0.2024 г. №98 О выделении финансовых средств на поощрение несовершеннолетних граждан в возрасте от 14 до 18 лет, работавших в летних трудовых отрядах в размере 100000 руб.</t>
  </si>
  <si>
    <t xml:space="preserve">По улучшению сельских территорий в рамках государственной программы «Комплексное развитие сельских территорий» для реализации мероприятия улучшение жилищных условий граждан, проживающих на сельских территориях в 2024 году на территории Кызылского кожууна социальную выплату получила гражданка с.Усть-Элегест Чамзы Орлаана Николаевна, работающая в социальной сфере (воспитатель ДОУ). Переходящая на 2025 год.
Сумма социальной выплаты составляет 1 318 714 (один миллион триста восемнадцать тысяч семьсот четырнадцать) рублей 00 копеек (ФБ – 1 304,9 тыс. рублей, РБ – 13,814 тыс. рублей). Внебюджетные средства предусмотрены в размере 565,163 тыс. рублей.
Ход реализации: Получателем выполнены работы по установке опалубки, арматурного каркаса, заливке бетона, септика, кровли. Возведены стены из арболита. Установлены двери и окна. На 02.04.2025 г. выполняется работа с документами. Строительная готовность – 60 %.
</t>
  </si>
  <si>
    <t>Распоряжение № 36-рк от 18.03.2025 "О выделении финансовых средств" за приобретение семян овощных культур на 60 000 рублей согласно договору №2 от 11.04.2024г.</t>
  </si>
  <si>
    <t xml:space="preserve">Мероприятия данной программы направлены на улучшение жилищных условий молодых семей и устойчивое развитие сельских территорий.
Программа носит социально ориентированный характер. Приоритетными направлениями ее реализации являются ком-плексное обустройство сельских поселений и содействие в улучшении жилищных условий сельского населения района. На 2024 год по распоряжению № 37-рк от 19.03.2025 г. О выделении финансовых средств молодым семьям участникам государственной программы Российской Федерации «Обеспечение доступным и комфортным жильём и коммунальными услугами граждан Российской Федерации» в 2024 году по Кызылскому кожууну получили 13 граждан по списку в приложении. </t>
  </si>
  <si>
    <t>Расходы на выплату заработной платы и начисления оплаты труда – 414 090,0 тысяч рублей. Прочие выплаты, в том числе компенсация за проезд к месту отдыха и обратно, компенсация расходов на оплату жилых помещений педработникам, проживающих в сельской местности – 1 132,3 тысяч рублей. Продукты питания на санаторную группу и детям инвалидам, опекунам – 1 357 тысяч рублей. Приобретение котельно-печного топлива – 3 965,1 тысяч рублей. Оплата услуг по доставке котельно-печного топлива – 554,4 тысяч рублей. Расходы на оплату коммунальных услуг составили – 24 505,8 тысяч рублей. Акарицидная обработка территории, дератизация и дезинфекция помещений – 76,7 тысяч рублей. Огнезащитная обработка территорий – 76,0 тысяч рублей.  Медицинские услуги, медосмотр работников – 998,5 тысяч рублей. Услуги по защите документооборота - 62,6 тысяч рублей. Прочие услуги – 862 тысяч рублей. Комплектование библиотечного фонда - 342,2 тысяч рублей. Основные средства - 690,2 тысяч рублей. Строительные материалы - 226,1 тысяч рублей. Прочие оборотные запасы (запчасти, кухонный инвентарь) и канцтовары - 1 785,8 тысяч рублей. Расходы по налогам – 8 066,7 тысяч рублей. Госпошлина, штрафы и санкции – 107,1 тысяч рублей.
Средняя начисленная заработная плата педагогических работников по детским дошкольным организациям за 2024 год выполнен на 93% – при плановой заработной плате по региону в размере 47,4 тысяч рублей фактическая средняя заработная плата составляет 44,2 тысяч рублей. Средняя численность педагогических работников за 2024 года составляет 235 человек. Средняя численность всего 637 работников по садам, средняя заработная плата всех работников – 41,3 тысяч рублей.</t>
  </si>
  <si>
    <t>Расходы на выплату заработной платы и начисления оплаты труда – 777 413,4 тысяч рублей. (Из них на предоставление иных межбюджетных трансфертов на ежемесячное денежное вознаграждение за классное руководство педагогическим работникам – 75 458 тысяч рублей, на советников директора по воспитанию и взаимодействию с детскими общественными объединениями – 4 085,9 тысяч рублей). Прочие выплаты, в том числе компенсация за проезд к месту отдыха и обратно, компенсация расходов на оплату жилых помещений педработникам, проживающих в сельской местности – 2 882,6 тысяч рублей.  На услуги связи – 643,9 тысяч рублей.  На транспортные услуги – 7,2 тысяч рублей. Приобретение котельно-печного топлива – 23 129,8 тысяч рублей. Услуги по доставке котельно-печного топлива – 3 893,7 тысяч рублей.  Расход на коммунальные услуги – 22 724,2 тысяч рублей. Медицинские услуги, медосмотр работников – 2 101,9 тысяч рублей. Услуги по защите документооборота - 73,9 тысяч рублей. Услуги охраны - 1 861,2 тысяч рублей. На прочие услуги – 23 391,6. Организация бесплатного горячего питания обучающихся, получающих начальное образование – 46 636 тысяч рублей, на организации бесплатного питания отдельным категориям учащихся общеобразовательных учреждений – 7 485,7 тысяч рублей. На организацию питания и продукты питание - 53 тысяч рублей. На услуги по страхованию имущества – 66,3 тысяч рублей. Расходы по налогам – 924,1 тысяч рублей. Госпошлина и штрафы – 508,8 тысяч рублей. Комплектование библиотечного фонда - 4 940,3 тысяч рублей.  Приобретение основных средств – 8 864,7 тысяч рублей.  На увеличение стоимости горюче-смазочных материалов – 2 301,1 тысяч рублей. На строительные материалы – 2 255,3 тысяч рублей.  На увеличение стоимости прочих материальных запасов однократного применения – 802,2 тысяч рублей и на увеличение стоимости прочих оборотных запасов – 7 608,2 тысяч рублей 
Из них:
- На профилактику коронавируса дезинфицирующие и моющие средства (СИЗы) – 1 859,8 тысяч рублей. 
- На проведение ОГЭ, ЕГЭ профинансировали: приобретение канцтоваров (гелевые ручки, файлы, папки и т.д.) – 23,3 тысяч рублей. Приобретение бумаги А4 – 465,0 тысяч рублей.  Приобретение хозтоваров (мыло, антисептик, маски и т.д.) – 14,0 тысяч рублей. Заправка картриджей – 49,4 тысяч рублей. Приобретение лекарств первой помощи – 9,8 тысяч рублей. Приобретение ноутбуков – 477,0 тысяч рублей. Приобретение составных частей для ноутбуков – 9,0 тысяч рублей.
Средняя начисленная заработная плата педагогических работников по организациям общего образования за 2024 год выполнен на 100 % – при плановой заработной плате по региону в размере 50,2 тысяч рублей фактическая средняя заработная плата с учетом вознаграждения за классное руководство составляет 57,9 тысяч рублей. Средняя численность педагогических работников за 2024 год составляет 524 человек. Средняя численность всего 924 работников по школам, средняя заработная плата всех работников – 51,9 тысяч рублей.</t>
  </si>
  <si>
    <t>Расходы на выплату заработной платы и начисление оплаты труда работников – 16 631,7 тысяч рублей. Услуги по защите электронного документооборота (поддержке программного продукта) с использованием сертификационных средств работная криптографической защиты информации – 6,2 тысяч рублей. На продукты питания на санаторную группу и детям инвалидам, опекунам – 30,0 тысяч рублей. Компенсация расходов на оплату жилых помещений педработникам, проживающих в сельской местности – 26,4 тысяч рублей. Медицинские услуги, медосмотр работников – 55 тысяч рублей. Приобретение дезинфицирующих и моющих средств (СИЗы)  – 80,8 тысяч рублей.  На увеличение стоимости прочих материальных запасов однократного применения – 36 тысяч рублей. 
Средняя начисленная заработная плата педагогических работников дополнительного образования за 2024 год составляет 40 тысяч рублей при плановом 46,5 тысяч рублей, целевой показатель выполнен на 86%. Средняя численность педагогических работников за 2024 год составляет 21 человек, средняя заработная плата педагогических работников – 40 тысяч рублей. Средняя численность всего 25 работников, средняя заработная плата всех работников – 41,8 тысяч рублей.</t>
  </si>
  <si>
    <t>Расходы по оплате договоров ГПХ - 6 689,6 тысяч рублей. Вывоз мусора – 10,0 тысяч рублей. Акарицидная обработка территории, обследование территории на заселенность клещами и контроль эффективности акарицидной обработки и дератизация помещений – 207,0 тысяч рублей. Медосмотр работников – 344,1 тысяч рублей. Услуги по установке септика, оборудования, ремонтные работы, услуги фронтального погрузчика и привоз гравия – 465,0 тысяч рублей. Основные средства – 79,8 тысяч рублей. Строительные материалы – 100,0 тысяч рублей. Увеличение стоимости прочих оборотных запасов (материалов) – 394,6 тысяч рублей. Кухонный инвентарь – 75,7 тысяч рублей. Канцелярские товары – 15,0 тысяч рублей. Приобретение продуктов питания – 3 425 тысяч рублей. Возмещение компенсаций родителям (законным представителям) за самостоятельно приобретенным путевкам на ребенка в стационарные оздоровительные лагеря – 248,8 тысяч рублей.</t>
  </si>
  <si>
    <t>Расход на заработную плату и начисления на выплаты по оплате труда – 11 908 тысяч рублей. Услуги связи – 419,5 тысяч рублей. Коммунальные услуги – 62,2 тысяч рублей. Услуги по содержанию имущества (заправка картриджей, ремонт оргтехники и т.д.) – 49,8 тысяч рублей. Услуги по защите электронного документооборота (поддержке программного продукта) с использованием сертификационных средств работная криптографической защиты информации – 59,5 тысяч рублей. Услуги по обучению на курсах повышения квалификации, подготовки и переподготовки специалистов – 47,8 тысяч рублей. Основные средства – 72 тысяч рублей. На ГСМ – 181,8 тысяч рублей. Прочие материальные запасы (составляющие для компьютера) – 96,2 тысяч рублей. Прочие материальные запасы однократного применения (канцтовары) – 555,1 тысяч рублей. Налоги, госпошлины, штрафы – 15,6 тыс. рублей. На мероприятия – 429,3 тысяч рублей.</t>
  </si>
  <si>
    <t xml:space="preserve"> Глонасс и тахограф для школьных автобусов -247,9 тысяч рублей, техническое обслуживание пожарной сигнализации и т.д.-  5576,7 тысяч рублей, ФГКУ ОВО- 153,8 тысяч рублей, общая сумма на охрану-983,9 тысяч рублей </t>
  </si>
  <si>
    <r>
      <t>4. Подпрограмма</t>
    </r>
    <r>
      <rPr>
        <sz val="10"/>
        <color rgb="FF000000"/>
        <rFont val="Times New Roman"/>
        <family val="1"/>
        <charset val="204"/>
      </rPr>
      <t xml:space="preserve"> «Обеспечение пожарной безопасности, развитие и совершенствование системы оповещения населения МР «Кызылский кожуун».</t>
    </r>
  </si>
  <si>
    <r>
      <t xml:space="preserve">5. </t>
    </r>
    <r>
      <rPr>
        <sz val="10"/>
        <color rgb="FF000000"/>
        <rFont val="Times New Roman"/>
        <family val="1"/>
        <charset val="204"/>
      </rPr>
      <t>Приобретение специализированной техники для нужд жилищно-коммунального хозяйства</t>
    </r>
  </si>
  <si>
    <r>
      <t>1.Подпрограмма</t>
    </r>
    <r>
      <rPr>
        <sz val="10"/>
        <color rgb="FF000000"/>
        <rFont val="Times New Roman"/>
        <family val="1"/>
        <charset val="204"/>
      </rPr>
      <t xml:space="preserve"> «Развитие дошкольного образования»;</t>
    </r>
  </si>
  <si>
    <r>
      <t>2. Подпрограмма</t>
    </r>
    <r>
      <rPr>
        <sz val="10"/>
        <color rgb="FF000000"/>
        <rFont val="Times New Roman"/>
        <family val="1"/>
        <charset val="204"/>
      </rPr>
      <t xml:space="preserve"> «Развитие общего образования»;</t>
    </r>
  </si>
  <si>
    <r>
      <t>3.Подпрограмма</t>
    </r>
    <r>
      <rPr>
        <sz val="10"/>
        <color rgb="FF000000"/>
        <rFont val="Times New Roman"/>
        <family val="1"/>
        <charset val="204"/>
      </rPr>
      <t xml:space="preserve"> «Развитие дополнительного образования детей и реализация мероприятий молодежной политики»;</t>
    </r>
  </si>
  <si>
    <r>
      <t>4.Подпрограмма</t>
    </r>
    <r>
      <rPr>
        <sz val="10"/>
        <color rgb="FF000000"/>
        <rFont val="Times New Roman"/>
        <family val="1"/>
        <charset val="204"/>
      </rPr>
      <t xml:space="preserve"> «Отдых и оздоровление детей»;</t>
    </r>
  </si>
  <si>
    <t>6. Приоритетные объекты, нуждающиеся включение в перечень капитального ремонта и инвестиционные проекты Республики  в сфере культуры</t>
  </si>
  <si>
    <t xml:space="preserve">Развитие публичных библиотек как информационных, культурных и просветительских организаций, повышение доступности и качества библиотечных услуг </t>
  </si>
  <si>
    <t>Сохранение и развитие народных художественных традиций и создание равных условий для культурного развития</t>
  </si>
  <si>
    <t>Создание условий для обеспечения стабильного функционирования системы культуры Кызылского кожууна , обеспечения прав и досуга граждан, а также повышения качества досуга населения.</t>
  </si>
  <si>
    <t>Участие в конкурсах-вступительных взносов</t>
  </si>
  <si>
    <t xml:space="preserve">Услуги и работы, приобретение материальных запасов для предоставления развития туризма </t>
  </si>
</sst>
</file>

<file path=xl/styles.xml><?xml version="1.0" encoding="utf-8"?>
<styleSheet xmlns="http://schemas.openxmlformats.org/spreadsheetml/2006/main">
  <numFmts count="1">
    <numFmt numFmtId="164" formatCode="#,##0.0"/>
  </numFmts>
  <fonts count="11">
    <font>
      <sz val="11"/>
      <color theme="1"/>
      <name val="Calibri"/>
      <family val="2"/>
      <scheme val="minor"/>
    </font>
    <font>
      <sz val="10"/>
      <color theme="1"/>
      <name val="Calibri"/>
      <family val="2"/>
      <charset val="204"/>
      <scheme val="minor"/>
    </font>
    <font>
      <sz val="10"/>
      <color theme="1"/>
      <name val="Times New Roman"/>
      <family val="1"/>
      <charset val="204"/>
    </font>
    <font>
      <b/>
      <sz val="10"/>
      <color theme="1"/>
      <name val="Times New Roman"/>
      <family val="1"/>
      <charset val="204"/>
    </font>
    <font>
      <sz val="10"/>
      <color rgb="FF000000"/>
      <name val="Times New Roman"/>
      <family val="1"/>
      <charset val="204"/>
    </font>
    <font>
      <b/>
      <sz val="10"/>
      <color rgb="FF000000"/>
      <name val="Times New Roman"/>
      <family val="1"/>
      <charset val="204"/>
    </font>
    <font>
      <sz val="10"/>
      <name val="Times New Roman"/>
      <family val="1"/>
      <charset val="204"/>
    </font>
    <font>
      <b/>
      <sz val="11"/>
      <color theme="1"/>
      <name val="Calibri"/>
      <family val="2"/>
      <scheme val="minor"/>
    </font>
    <font>
      <b/>
      <sz val="10"/>
      <color theme="1"/>
      <name val="Calibri"/>
      <family val="2"/>
      <charset val="204"/>
      <scheme val="minor"/>
    </font>
    <font>
      <i/>
      <sz val="10"/>
      <color theme="1"/>
      <name val="Times New Roman"/>
      <family val="1"/>
      <charset val="204"/>
    </font>
    <font>
      <sz val="10"/>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12">
    <xf numFmtId="0" fontId="0" fillId="0" borderId="0" xfId="0"/>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0" xfId="0" applyFont="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2" fillId="2" borderId="4" xfId="0" applyFont="1" applyFill="1" applyBorder="1" applyAlignment="1">
      <alignment horizontal="justify" vertical="center" wrapText="1"/>
    </xf>
    <xf numFmtId="0" fontId="2" fillId="2" borderId="4" xfId="0" applyFont="1" applyFill="1" applyBorder="1" applyAlignment="1">
      <alignment horizontal="justify" vertical="center"/>
    </xf>
    <xf numFmtId="0" fontId="2" fillId="2" borderId="5"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justify" vertical="center" wrapText="1"/>
    </xf>
    <xf numFmtId="0" fontId="2" fillId="0" borderId="6" xfId="0" applyFont="1" applyBorder="1" applyAlignment="1">
      <alignment horizontal="center" vertical="center" wrapText="1"/>
    </xf>
    <xf numFmtId="0" fontId="3" fillId="2" borderId="3" xfId="0" applyFont="1" applyFill="1" applyBorder="1" applyAlignment="1">
      <alignment horizontal="center" vertical="center"/>
    </xf>
    <xf numFmtId="0" fontId="2" fillId="0" borderId="6" xfId="0" applyFont="1" applyBorder="1" applyAlignment="1">
      <alignment horizontal="center" vertical="center"/>
    </xf>
    <xf numFmtId="0" fontId="2"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1" fillId="0" borderId="8" xfId="0" applyFont="1" applyBorder="1" applyAlignment="1">
      <alignment vertical="center" wrapText="1"/>
    </xf>
    <xf numFmtId="0" fontId="2" fillId="2" borderId="9" xfId="0" applyFont="1" applyFill="1" applyBorder="1" applyAlignment="1">
      <alignment horizontal="center" vertical="top"/>
    </xf>
    <xf numFmtId="0" fontId="2" fillId="2" borderId="3" xfId="0" applyFont="1" applyFill="1" applyBorder="1" applyAlignment="1">
      <alignment horizontal="center" vertical="top"/>
    </xf>
    <xf numFmtId="0" fontId="2" fillId="2" borderId="1" xfId="0" applyFont="1" applyFill="1" applyBorder="1" applyAlignment="1">
      <alignment horizontal="justify" vertical="center"/>
    </xf>
    <xf numFmtId="0" fontId="6" fillId="2" borderId="3" xfId="0" applyFont="1" applyFill="1" applyBorder="1" applyAlignment="1">
      <alignment horizontal="center" vertical="top" wrapText="1"/>
    </xf>
    <xf numFmtId="0" fontId="6" fillId="2" borderId="9" xfId="0" applyFont="1" applyFill="1" applyBorder="1" applyAlignment="1">
      <alignment horizontal="center" vertical="top" wrapText="1"/>
    </xf>
    <xf numFmtId="0" fontId="5" fillId="2"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9"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0" fontId="1" fillId="0" borderId="8" xfId="0" applyFont="1" applyBorder="1" applyAlignment="1">
      <alignment vertical="center" wrapText="1"/>
    </xf>
    <xf numFmtId="0" fontId="2" fillId="0" borderId="4"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2" fillId="2" borderId="1" xfId="0" applyFont="1" applyFill="1" applyBorder="1" applyAlignment="1">
      <alignment horizontal="center" vertical="top" wrapText="1"/>
    </xf>
    <xf numFmtId="0" fontId="2" fillId="2" borderId="7" xfId="0" applyFont="1" applyFill="1" applyBorder="1" applyAlignment="1">
      <alignment horizontal="center" vertical="center"/>
    </xf>
    <xf numFmtId="0" fontId="2" fillId="0" borderId="7" xfId="0" applyFont="1" applyBorder="1" applyAlignment="1">
      <alignment horizontal="center" vertical="top" wrapText="1"/>
    </xf>
    <xf numFmtId="0" fontId="2"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3" xfId="0" applyFont="1" applyFill="1" applyBorder="1" applyAlignment="1">
      <alignment horizontal="justify" vertical="center" wrapText="1"/>
    </xf>
    <xf numFmtId="3" fontId="2" fillId="0" borderId="4" xfId="0" applyNumberFormat="1" applyFont="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xf>
    <xf numFmtId="0" fontId="0" fillId="0" borderId="0" xfId="0" applyAlignment="1">
      <alignment horizontal="center"/>
    </xf>
    <xf numFmtId="0" fontId="3" fillId="0" borderId="9" xfId="0" applyFont="1" applyBorder="1" applyAlignment="1">
      <alignment horizontal="center" vertical="top" wrapText="1"/>
    </xf>
    <xf numFmtId="0" fontId="7" fillId="0" borderId="0" xfId="0" applyFont="1"/>
    <xf numFmtId="0" fontId="3" fillId="2" borderId="9" xfId="0" applyFont="1" applyFill="1" applyBorder="1" applyAlignment="1">
      <alignment horizontal="center" vertical="top" wrapText="1"/>
    </xf>
    <xf numFmtId="0" fontId="3" fillId="0" borderId="7" xfId="0" applyFont="1" applyBorder="1" applyAlignment="1">
      <alignment horizontal="center" vertical="top" wrapText="1"/>
    </xf>
    <xf numFmtId="0" fontId="3" fillId="2" borderId="0" xfId="0"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2" fillId="2" borderId="9" xfId="0" applyFont="1" applyFill="1" applyBorder="1" applyAlignment="1">
      <alignment horizontal="justify" vertical="center" wrapText="1"/>
    </xf>
    <xf numFmtId="0" fontId="4"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3" fillId="2" borderId="3" xfId="0" applyFont="1" applyFill="1" applyBorder="1" applyAlignment="1">
      <alignment vertical="center" wrapText="1"/>
    </xf>
    <xf numFmtId="0" fontId="2" fillId="2" borderId="3" xfId="0" applyFont="1" applyFill="1" applyBorder="1" applyAlignment="1">
      <alignment horizontal="left" vertical="center" wrapText="1"/>
    </xf>
    <xf numFmtId="0" fontId="9" fillId="2" borderId="3"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4" fillId="3"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Border="1" applyAlignment="1">
      <alignment horizontal="justify" vertical="center" wrapText="1"/>
    </xf>
    <xf numFmtId="0" fontId="4" fillId="2" borderId="6" xfId="0" applyFont="1" applyFill="1" applyBorder="1" applyAlignment="1">
      <alignment vertical="center" wrapText="1"/>
    </xf>
    <xf numFmtId="0" fontId="3" fillId="0" borderId="6" xfId="0" applyFont="1" applyBorder="1" applyAlignment="1">
      <alignment horizontal="center" vertical="center" wrapText="1"/>
    </xf>
    <xf numFmtId="0" fontId="2" fillId="2" borderId="6" xfId="0" applyNumberFormat="1" applyFont="1" applyFill="1" applyBorder="1" applyAlignment="1">
      <alignment horizontal="justify" vertical="center" wrapText="1"/>
    </xf>
    <xf numFmtId="0" fontId="2" fillId="2" borderId="9" xfId="0" applyFont="1" applyFill="1" applyBorder="1" applyAlignment="1">
      <alignment horizontal="left" vertical="center" wrapText="1"/>
    </xf>
    <xf numFmtId="0" fontId="10" fillId="0" borderId="9" xfId="0" applyNumberFormat="1" applyFont="1" applyBorder="1" applyAlignment="1">
      <alignment wrapText="1"/>
    </xf>
    <xf numFmtId="0" fontId="2" fillId="0" borderId="1" xfId="0" applyFont="1" applyFill="1" applyBorder="1" applyAlignment="1">
      <alignment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justify" vertical="top" wrapText="1"/>
    </xf>
    <xf numFmtId="0" fontId="2" fillId="0" borderId="9" xfId="0" applyFont="1" applyFill="1" applyBorder="1" applyAlignment="1">
      <alignment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top" wrapText="1"/>
    </xf>
    <xf numFmtId="0" fontId="3" fillId="2" borderId="3" xfId="0" applyFont="1" applyFill="1" applyBorder="1" applyAlignment="1">
      <alignment horizontal="justify" vertical="center" wrapText="1"/>
    </xf>
    <xf numFmtId="0" fontId="2" fillId="0" borderId="11" xfId="0" applyFont="1" applyBorder="1" applyAlignment="1">
      <alignment horizontal="center" vertical="top" wrapText="1"/>
    </xf>
    <xf numFmtId="0" fontId="3" fillId="0" borderId="4"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2" fillId="0" borderId="9" xfId="0" applyFont="1" applyBorder="1" applyAlignment="1">
      <alignment horizontal="center" vertical="top" wrapText="1"/>
    </xf>
    <xf numFmtId="0" fontId="2" fillId="2" borderId="1" xfId="0" applyFont="1" applyFill="1" applyBorder="1" applyAlignment="1">
      <alignment horizontal="center" vertical="center" wrapText="1"/>
    </xf>
    <xf numFmtId="0" fontId="0" fillId="0" borderId="2" xfId="0" applyBorder="1"/>
    <xf numFmtId="0" fontId="0" fillId="0" borderId="7" xfId="0" applyBorder="1"/>
    <xf numFmtId="0" fontId="3" fillId="2" borderId="1" xfId="0" applyFont="1" applyFill="1" applyBorder="1" applyAlignment="1">
      <alignment horizontal="center" vertical="top"/>
    </xf>
    <xf numFmtId="0" fontId="3" fillId="2" borderId="7" xfId="0" applyFont="1" applyFill="1" applyBorder="1" applyAlignment="1">
      <alignment horizontal="center" vertical="top"/>
    </xf>
    <xf numFmtId="0" fontId="2" fillId="2" borderId="1" xfId="0" applyFont="1" applyFill="1" applyBorder="1" applyAlignment="1">
      <alignment horizontal="center" vertical="top" wrapText="1"/>
    </xf>
    <xf numFmtId="0" fontId="2" fillId="2" borderId="7" xfId="0" applyFont="1" applyFill="1" applyBorder="1" applyAlignment="1">
      <alignment horizontal="center" vertical="top" wrapText="1"/>
    </xf>
    <xf numFmtId="0" fontId="3" fillId="2" borderId="2" xfId="0" applyFont="1" applyFill="1" applyBorder="1" applyAlignment="1">
      <alignment horizontal="center" vertical="top"/>
    </xf>
    <xf numFmtId="0" fontId="2" fillId="2" borderId="2" xfId="0" applyFont="1" applyFill="1" applyBorder="1" applyAlignment="1">
      <alignment horizontal="center" vertical="top" wrapText="1"/>
    </xf>
    <xf numFmtId="0" fontId="8" fillId="2" borderId="1" xfId="0" applyFont="1" applyFill="1" applyBorder="1" applyAlignment="1">
      <alignment horizontal="center" vertical="top"/>
    </xf>
    <xf numFmtId="0" fontId="8" fillId="2" borderId="2" xfId="0" applyFont="1" applyFill="1" applyBorder="1" applyAlignment="1">
      <alignment horizontal="center" vertical="top"/>
    </xf>
    <xf numFmtId="0" fontId="8" fillId="2" borderId="7" xfId="0" applyFont="1" applyFill="1" applyBorder="1" applyAlignment="1">
      <alignment horizontal="center" vertical="top"/>
    </xf>
    <xf numFmtId="0" fontId="2" fillId="2" borderId="1"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7"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Fill="1" applyBorder="1" applyAlignment="1">
      <alignment horizontal="justify"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59"/>
  <sheetViews>
    <sheetView tabSelected="1" topLeftCell="A46" zoomScale="80" zoomScaleNormal="80" workbookViewId="0">
      <selection activeCell="G6" sqref="G6"/>
    </sheetView>
  </sheetViews>
  <sheetFormatPr defaultRowHeight="15"/>
  <cols>
    <col min="1" max="1" width="3" style="54" customWidth="1"/>
    <col min="2" max="2" width="16.7109375" customWidth="1"/>
    <col min="3" max="3" width="17.42578125" customWidth="1"/>
    <col min="4" max="4" width="10.5703125" customWidth="1"/>
    <col min="5" max="5" width="10.85546875" customWidth="1"/>
    <col min="6" max="6" width="9.42578125" customWidth="1"/>
    <col min="7" max="7" width="8.42578125" style="52" customWidth="1"/>
    <col min="8" max="8" width="66.28515625" customWidth="1"/>
  </cols>
  <sheetData>
    <row r="2" spans="1:9" ht="15.75" thickBot="1"/>
    <row r="3" spans="1:9" ht="102.75" thickBot="1">
      <c r="A3" s="55" t="s">
        <v>0</v>
      </c>
      <c r="B3" s="19" t="s">
        <v>1</v>
      </c>
      <c r="C3" s="20" t="s">
        <v>2</v>
      </c>
      <c r="D3" s="22" t="s">
        <v>30</v>
      </c>
      <c r="E3" s="22" t="s">
        <v>31</v>
      </c>
      <c r="F3" s="22" t="s">
        <v>32</v>
      </c>
      <c r="G3" s="22" t="s">
        <v>3</v>
      </c>
      <c r="H3" s="23" t="s">
        <v>4</v>
      </c>
      <c r="I3" s="18"/>
    </row>
    <row r="4" spans="1:9" ht="104.25" customHeight="1" thickBot="1">
      <c r="A4" s="92">
        <v>1</v>
      </c>
      <c r="B4" s="94" t="s">
        <v>5</v>
      </c>
      <c r="C4" s="5" t="s">
        <v>6</v>
      </c>
      <c r="D4" s="58">
        <v>100000</v>
      </c>
      <c r="E4" s="59">
        <v>100000</v>
      </c>
      <c r="F4" s="59">
        <v>87800</v>
      </c>
      <c r="G4" s="2">
        <v>87</v>
      </c>
      <c r="H4" s="111" t="s">
        <v>58</v>
      </c>
      <c r="I4" s="4"/>
    </row>
    <row r="5" spans="1:9" ht="37.5" customHeight="1" thickBot="1">
      <c r="A5" s="93"/>
      <c r="B5" s="95"/>
      <c r="C5" s="44" t="s">
        <v>7</v>
      </c>
      <c r="D5" s="43">
        <f>SUM(D4:D4)</f>
        <v>100000</v>
      </c>
      <c r="E5" s="43">
        <f>SUM(E4:E4)</f>
        <v>100000</v>
      </c>
      <c r="F5" s="43">
        <f>SUM(F4:F4)</f>
        <v>87800</v>
      </c>
      <c r="G5" s="43"/>
      <c r="H5" s="43"/>
      <c r="I5" s="4"/>
    </row>
    <row r="6" spans="1:9" ht="240" customHeight="1" thickBot="1">
      <c r="A6" s="92">
        <v>2</v>
      </c>
      <c r="B6" s="94" t="s">
        <v>8</v>
      </c>
      <c r="C6" s="45" t="s">
        <v>9</v>
      </c>
      <c r="D6" s="50">
        <v>350000</v>
      </c>
      <c r="E6" s="51">
        <v>359500</v>
      </c>
      <c r="F6" s="51">
        <v>359500</v>
      </c>
      <c r="G6" s="25">
        <v>100</v>
      </c>
      <c r="H6" s="62" t="s">
        <v>54</v>
      </c>
      <c r="I6" s="4"/>
    </row>
    <row r="7" spans="1:9" ht="84" customHeight="1" thickBot="1">
      <c r="A7" s="96"/>
      <c r="B7" s="97"/>
      <c r="C7" s="8" t="s">
        <v>10</v>
      </c>
      <c r="D7" s="49">
        <v>150000</v>
      </c>
      <c r="E7" s="49">
        <v>160000</v>
      </c>
      <c r="F7" s="49">
        <v>160000</v>
      </c>
      <c r="G7" s="17">
        <v>100</v>
      </c>
      <c r="H7" s="63" t="s">
        <v>55</v>
      </c>
      <c r="I7" s="18"/>
    </row>
    <row r="8" spans="1:9" ht="135" customHeight="1" thickBot="1">
      <c r="A8" s="96"/>
      <c r="B8" s="97"/>
      <c r="C8" s="21" t="s">
        <v>11</v>
      </c>
      <c r="D8" s="50">
        <v>200000</v>
      </c>
      <c r="E8" s="50">
        <v>175000</v>
      </c>
      <c r="F8" s="50">
        <v>175000</v>
      </c>
      <c r="G8" s="25">
        <v>87.5</v>
      </c>
      <c r="H8" s="62" t="s">
        <v>56</v>
      </c>
      <c r="I8" s="4"/>
    </row>
    <row r="9" spans="1:9" ht="152.25" customHeight="1" thickBot="1">
      <c r="A9" s="96"/>
      <c r="B9" s="97"/>
      <c r="C9" s="9" t="s">
        <v>12</v>
      </c>
      <c r="D9" s="49">
        <v>100000</v>
      </c>
      <c r="E9" s="49">
        <v>100000</v>
      </c>
      <c r="F9" s="49">
        <v>100000</v>
      </c>
      <c r="G9" s="3">
        <v>100</v>
      </c>
      <c r="H9" s="12" t="s">
        <v>57</v>
      </c>
      <c r="I9" s="18"/>
    </row>
    <row r="10" spans="1:9" ht="95.25" customHeight="1" thickBot="1">
      <c r="A10" s="96"/>
      <c r="B10" s="97"/>
      <c r="C10" s="5" t="s">
        <v>13</v>
      </c>
      <c r="D10" s="2">
        <v>0</v>
      </c>
      <c r="E10" s="2">
        <v>0</v>
      </c>
      <c r="F10" s="2">
        <v>0</v>
      </c>
      <c r="G10" s="2"/>
      <c r="H10" s="64"/>
      <c r="I10" s="4"/>
    </row>
    <row r="11" spans="1:9" ht="28.5" customHeight="1" thickBot="1">
      <c r="A11" s="96"/>
      <c r="B11" s="97"/>
      <c r="C11" s="24" t="s">
        <v>7</v>
      </c>
      <c r="D11" s="43">
        <f>SUM(D6:D10)</f>
        <v>800000</v>
      </c>
      <c r="E11" s="43">
        <f t="shared" ref="E11:F11" si="0">SUM(E6:E10)</f>
        <v>794500</v>
      </c>
      <c r="F11" s="43">
        <f t="shared" si="0"/>
        <v>794500</v>
      </c>
      <c r="G11" s="43"/>
      <c r="H11" s="65"/>
      <c r="I11" s="4"/>
    </row>
    <row r="12" spans="1:9" ht="57.75" customHeight="1" thickBot="1">
      <c r="A12" s="98">
        <v>3</v>
      </c>
      <c r="B12" s="94" t="s">
        <v>14</v>
      </c>
      <c r="C12" s="46" t="s">
        <v>59</v>
      </c>
      <c r="D12" s="2"/>
      <c r="E12" s="1"/>
      <c r="F12" s="1"/>
      <c r="G12" s="2"/>
      <c r="H12" s="64" t="s">
        <v>67</v>
      </c>
      <c r="I12" s="4"/>
    </row>
    <row r="13" spans="1:9" ht="226.5" customHeight="1" thickBot="1">
      <c r="A13" s="99"/>
      <c r="B13" s="97"/>
      <c r="C13" s="10" t="s">
        <v>15</v>
      </c>
      <c r="D13" s="47">
        <v>1000000</v>
      </c>
      <c r="E13" s="47">
        <v>1000000</v>
      </c>
      <c r="F13" s="47">
        <v>1000000</v>
      </c>
      <c r="G13" s="11">
        <v>100</v>
      </c>
      <c r="H13" s="66" t="s">
        <v>60</v>
      </c>
      <c r="I13" s="4"/>
    </row>
    <row r="14" spans="1:9" ht="28.5" customHeight="1" thickBot="1">
      <c r="A14" s="100"/>
      <c r="B14" s="95"/>
      <c r="C14" s="44" t="s">
        <v>7</v>
      </c>
      <c r="D14" s="25">
        <f>SUM(D12:D13)</f>
        <v>1000000</v>
      </c>
      <c r="E14" s="11">
        <f>SUM(E12:E13)</f>
        <v>1000000</v>
      </c>
      <c r="F14" s="11">
        <f>SUM(F12:F13)</f>
        <v>1000000</v>
      </c>
      <c r="G14" s="11"/>
      <c r="H14" s="67"/>
      <c r="I14" s="4"/>
    </row>
    <row r="15" spans="1:9" ht="35.25" customHeight="1" thickBot="1">
      <c r="A15" s="92">
        <v>4</v>
      </c>
      <c r="B15" s="94" t="s">
        <v>50</v>
      </c>
      <c r="C15" s="30" t="s">
        <v>16</v>
      </c>
      <c r="D15" s="42"/>
      <c r="E15" s="40"/>
      <c r="F15" s="40"/>
      <c r="G15" s="42"/>
      <c r="H15" s="68"/>
      <c r="I15" s="4"/>
    </row>
    <row r="16" spans="1:9" ht="31.5" customHeight="1" thickBot="1">
      <c r="A16" s="96"/>
      <c r="B16" s="97"/>
      <c r="C16" s="5" t="s">
        <v>17</v>
      </c>
      <c r="D16" s="31"/>
      <c r="E16" s="32"/>
      <c r="F16" s="33"/>
      <c r="G16" s="69"/>
      <c r="H16" s="12"/>
      <c r="I16" s="18"/>
    </row>
    <row r="17" spans="1:9" ht="192.75" customHeight="1" thickBot="1">
      <c r="A17" s="96"/>
      <c r="B17" s="97"/>
      <c r="C17" s="35" t="s">
        <v>18</v>
      </c>
      <c r="D17" s="48">
        <v>1060000</v>
      </c>
      <c r="E17" s="48">
        <v>1060000</v>
      </c>
      <c r="F17" s="48">
        <v>1060000</v>
      </c>
      <c r="G17" s="70">
        <v>100</v>
      </c>
      <c r="H17" s="12" t="s">
        <v>53</v>
      </c>
      <c r="I17" s="4"/>
    </row>
    <row r="18" spans="1:9" ht="138" customHeight="1" thickBot="1">
      <c r="A18" s="96"/>
      <c r="B18" s="97"/>
      <c r="C18" s="8" t="s">
        <v>75</v>
      </c>
      <c r="D18" s="13"/>
      <c r="E18" s="3"/>
      <c r="F18" s="6"/>
      <c r="G18" s="3"/>
      <c r="H18" s="16"/>
      <c r="I18" s="4"/>
    </row>
    <row r="19" spans="1:9" ht="85.5" customHeight="1" thickBot="1">
      <c r="A19" s="96"/>
      <c r="B19" s="97"/>
      <c r="C19" s="5" t="s">
        <v>76</v>
      </c>
      <c r="D19" s="13"/>
      <c r="E19" s="2"/>
      <c r="F19" s="6"/>
      <c r="G19" s="3"/>
      <c r="H19" s="12"/>
      <c r="I19" s="4"/>
    </row>
    <row r="20" spans="1:9" ht="33.75" customHeight="1" thickBot="1">
      <c r="A20" s="93"/>
      <c r="B20" s="95"/>
      <c r="C20" s="43" t="s">
        <v>7</v>
      </c>
      <c r="D20" s="7">
        <f>SUM(D15:D19)</f>
        <v>1060000</v>
      </c>
      <c r="E20" s="44">
        <f t="shared" ref="E20:F20" si="1">SUM(E15:E19)</f>
        <v>1060000</v>
      </c>
      <c r="F20" s="7">
        <f t="shared" si="1"/>
        <v>1060000</v>
      </c>
      <c r="G20" s="7"/>
      <c r="H20" s="7"/>
      <c r="I20" s="4"/>
    </row>
    <row r="21" spans="1:9" ht="330.75" customHeight="1" thickBot="1">
      <c r="A21" s="105">
        <v>5</v>
      </c>
      <c r="B21" s="108" t="s">
        <v>19</v>
      </c>
      <c r="C21" s="12" t="s">
        <v>77</v>
      </c>
      <c r="D21" s="61">
        <f t="shared" ref="D21:E21" si="2">458898498.82/1000</f>
        <v>458898.49881999998</v>
      </c>
      <c r="E21" s="61">
        <f t="shared" si="2"/>
        <v>458898.49881999998</v>
      </c>
      <c r="F21" s="61">
        <f>458898498.82/1000</f>
        <v>458898.49881999998</v>
      </c>
      <c r="G21" s="3">
        <v>100</v>
      </c>
      <c r="H21" s="12" t="s">
        <v>69</v>
      </c>
      <c r="I21" s="4"/>
    </row>
    <row r="22" spans="1:9" ht="409.6" customHeight="1" thickBot="1">
      <c r="A22" s="106"/>
      <c r="B22" s="109"/>
      <c r="C22" s="12" t="s">
        <v>78</v>
      </c>
      <c r="D22" s="61">
        <v>940569.1</v>
      </c>
      <c r="E22" s="61">
        <v>940569.1</v>
      </c>
      <c r="F22" s="61">
        <v>940569.1</v>
      </c>
      <c r="G22" s="3">
        <v>100</v>
      </c>
      <c r="H22" s="12" t="s">
        <v>70</v>
      </c>
      <c r="I22" s="4"/>
    </row>
    <row r="23" spans="1:9" ht="357.75" customHeight="1" thickBot="1">
      <c r="A23" s="106"/>
      <c r="B23" s="109"/>
      <c r="C23" s="12" t="s">
        <v>79</v>
      </c>
      <c r="D23" s="61">
        <f t="shared" ref="D23:E23" si="3">16866144.9/1000</f>
        <v>16866.144899999999</v>
      </c>
      <c r="E23" s="61">
        <f t="shared" si="3"/>
        <v>16866.144899999999</v>
      </c>
      <c r="F23" s="61">
        <f>16866144.9/1000</f>
        <v>16866.144899999999</v>
      </c>
      <c r="G23" s="3">
        <v>100</v>
      </c>
      <c r="H23" s="12" t="s">
        <v>71</v>
      </c>
      <c r="I23" s="4"/>
    </row>
    <row r="24" spans="1:9" ht="195.75" customHeight="1" thickBot="1">
      <c r="A24" s="106"/>
      <c r="B24" s="109"/>
      <c r="C24" s="12" t="s">
        <v>80</v>
      </c>
      <c r="D24" s="61">
        <v>12054.6</v>
      </c>
      <c r="E24" s="61">
        <v>12054.6</v>
      </c>
      <c r="F24" s="61">
        <v>12054.6</v>
      </c>
      <c r="G24" s="3">
        <v>100</v>
      </c>
      <c r="H24" s="71" t="s">
        <v>72</v>
      </c>
      <c r="I24" s="4"/>
    </row>
    <row r="25" spans="1:9" ht="206.25" customHeight="1" thickBot="1">
      <c r="A25" s="106"/>
      <c r="B25" s="109"/>
      <c r="C25" s="72" t="s">
        <v>20</v>
      </c>
      <c r="D25" s="61">
        <v>13896.8</v>
      </c>
      <c r="E25" s="61">
        <v>13896.8</v>
      </c>
      <c r="F25" s="61">
        <v>13896.8</v>
      </c>
      <c r="G25" s="3">
        <v>100</v>
      </c>
      <c r="H25" s="71" t="s">
        <v>73</v>
      </c>
      <c r="I25" s="4"/>
    </row>
    <row r="26" spans="1:9" ht="75" customHeight="1" thickBot="1">
      <c r="A26" s="106"/>
      <c r="B26" s="109"/>
      <c r="C26" s="17" t="s">
        <v>21</v>
      </c>
      <c r="D26" s="61">
        <v>6962.28</v>
      </c>
      <c r="E26" s="61">
        <v>6962.28</v>
      </c>
      <c r="F26" s="61">
        <v>6962.28</v>
      </c>
      <c r="G26" s="3">
        <v>100</v>
      </c>
      <c r="H26" s="71" t="s">
        <v>74</v>
      </c>
      <c r="I26" s="4"/>
    </row>
    <row r="27" spans="1:9" ht="21.75" customHeight="1" thickBot="1">
      <c r="A27" s="107"/>
      <c r="B27" s="110"/>
      <c r="C27" s="7" t="s">
        <v>7</v>
      </c>
      <c r="D27" s="7">
        <f>SUM(D21:D26)</f>
        <v>1449247.4237200001</v>
      </c>
      <c r="E27" s="7">
        <f t="shared" ref="E27:F27" si="4">SUM(E21:E26)</f>
        <v>1449247.4237200001</v>
      </c>
      <c r="F27" s="7">
        <f t="shared" si="4"/>
        <v>1449247.4237200001</v>
      </c>
      <c r="G27" s="73"/>
      <c r="H27" s="73"/>
      <c r="I27" s="4"/>
    </row>
    <row r="28" spans="1:9" ht="65.25" customHeight="1" thickBot="1">
      <c r="A28" s="105">
        <v>6</v>
      </c>
      <c r="B28" s="108" t="s">
        <v>22</v>
      </c>
      <c r="C28" s="12" t="s">
        <v>23</v>
      </c>
      <c r="D28" s="3"/>
      <c r="E28" s="6"/>
      <c r="F28" s="15"/>
      <c r="G28" s="13"/>
      <c r="H28" s="71" t="s">
        <v>82</v>
      </c>
      <c r="I28" s="4"/>
    </row>
    <row r="29" spans="1:9" ht="75" customHeight="1" thickBot="1">
      <c r="A29" s="106"/>
      <c r="B29" s="109"/>
      <c r="C29" s="12" t="s">
        <v>24</v>
      </c>
      <c r="D29" s="7"/>
      <c r="E29" s="6"/>
      <c r="F29" s="6"/>
      <c r="G29" s="3"/>
      <c r="H29" s="12" t="s">
        <v>83</v>
      </c>
      <c r="I29" s="4"/>
    </row>
    <row r="30" spans="1:9" ht="75" customHeight="1" thickBot="1">
      <c r="A30" s="106"/>
      <c r="B30" s="109"/>
      <c r="C30" s="12" t="s">
        <v>25</v>
      </c>
      <c r="D30" s="3"/>
      <c r="E30" s="6"/>
      <c r="F30" s="6"/>
      <c r="G30" s="3"/>
      <c r="H30" s="12" t="s">
        <v>84</v>
      </c>
      <c r="I30" s="4"/>
    </row>
    <row r="31" spans="1:9" ht="70.5" customHeight="1" thickBot="1">
      <c r="A31" s="106"/>
      <c r="B31" s="109"/>
      <c r="C31" s="12" t="s">
        <v>26</v>
      </c>
      <c r="D31" s="3"/>
      <c r="E31" s="6"/>
      <c r="F31" s="6"/>
      <c r="G31" s="3"/>
      <c r="H31" s="12" t="s">
        <v>85</v>
      </c>
      <c r="I31" s="4"/>
    </row>
    <row r="32" spans="1:9" ht="54" customHeight="1" thickBot="1">
      <c r="A32" s="106"/>
      <c r="B32" s="109"/>
      <c r="C32" s="16" t="s">
        <v>27</v>
      </c>
      <c r="D32" s="3"/>
      <c r="E32" s="6"/>
      <c r="F32" s="6"/>
      <c r="G32" s="17"/>
      <c r="H32" s="63" t="s">
        <v>86</v>
      </c>
      <c r="I32" s="4"/>
    </row>
    <row r="33" spans="1:9" ht="159" customHeight="1" thickBot="1">
      <c r="A33" s="106"/>
      <c r="B33" s="109"/>
      <c r="C33" s="16" t="s">
        <v>81</v>
      </c>
      <c r="D33" s="3"/>
      <c r="E33" s="6"/>
      <c r="F33" s="6"/>
      <c r="G33" s="3"/>
      <c r="H33" s="12"/>
      <c r="I33" s="4"/>
    </row>
    <row r="34" spans="1:9" ht="15.75" customHeight="1" thickBot="1">
      <c r="A34" s="107"/>
      <c r="B34" s="110"/>
      <c r="C34" s="7" t="s">
        <v>7</v>
      </c>
      <c r="D34" s="7">
        <f>SUM(D28:D33)</f>
        <v>0</v>
      </c>
      <c r="E34" s="7">
        <f t="shared" ref="E34:F34" si="5">SUM(E28:E33)</f>
        <v>0</v>
      </c>
      <c r="F34" s="7">
        <f t="shared" si="5"/>
        <v>0</v>
      </c>
      <c r="G34" s="7"/>
      <c r="H34" s="7"/>
      <c r="I34" s="4"/>
    </row>
    <row r="35" spans="1:9" ht="105.75" customHeight="1" thickBot="1">
      <c r="A35" s="106">
        <v>7</v>
      </c>
      <c r="B35" s="109" t="s">
        <v>33</v>
      </c>
      <c r="C35" s="16" t="s">
        <v>34</v>
      </c>
      <c r="D35" s="49">
        <v>500000</v>
      </c>
      <c r="E35" s="49">
        <v>500000</v>
      </c>
      <c r="F35" s="6"/>
      <c r="G35" s="3"/>
      <c r="H35" s="74" t="s">
        <v>63</v>
      </c>
      <c r="I35" s="4"/>
    </row>
    <row r="36" spans="1:9" ht="102" customHeight="1" thickBot="1">
      <c r="A36" s="106"/>
      <c r="B36" s="109"/>
      <c r="C36" s="16" t="s">
        <v>35</v>
      </c>
      <c r="D36" s="49">
        <v>150000</v>
      </c>
      <c r="E36" s="49">
        <v>150000</v>
      </c>
      <c r="F36" s="6"/>
      <c r="G36" s="3"/>
      <c r="H36" s="12"/>
      <c r="I36" s="4"/>
    </row>
    <row r="37" spans="1:9" ht="409.6" customHeight="1" thickBot="1">
      <c r="A37" s="106"/>
      <c r="B37" s="109"/>
      <c r="C37" s="16" t="s">
        <v>36</v>
      </c>
      <c r="D37" s="49">
        <v>1150000</v>
      </c>
      <c r="E37" s="49">
        <v>1150000</v>
      </c>
      <c r="F37" s="49">
        <v>1150000</v>
      </c>
      <c r="G37" s="3">
        <v>100</v>
      </c>
      <c r="H37" s="75" t="s">
        <v>62</v>
      </c>
      <c r="I37" s="4"/>
    </row>
    <row r="38" spans="1:9" ht="221.25" customHeight="1" thickBot="1">
      <c r="A38" s="106"/>
      <c r="B38" s="109"/>
      <c r="C38" s="16" t="s">
        <v>37</v>
      </c>
      <c r="D38" s="49">
        <v>100000</v>
      </c>
      <c r="E38" s="49">
        <v>100000</v>
      </c>
      <c r="F38" s="49">
        <v>100000</v>
      </c>
      <c r="G38" s="3">
        <v>100</v>
      </c>
      <c r="H38" s="76" t="s">
        <v>64</v>
      </c>
      <c r="I38" s="4"/>
    </row>
    <row r="39" spans="1:9" ht="110.25" customHeight="1" thickBot="1">
      <c r="A39" s="106"/>
      <c r="B39" s="109"/>
      <c r="C39" s="16" t="s">
        <v>38</v>
      </c>
      <c r="D39" s="49">
        <v>100000</v>
      </c>
      <c r="E39" s="49">
        <v>100000</v>
      </c>
      <c r="F39" s="49">
        <v>100000</v>
      </c>
      <c r="G39" s="3">
        <v>100</v>
      </c>
      <c r="H39" s="12" t="s">
        <v>65</v>
      </c>
      <c r="I39" s="4"/>
    </row>
    <row r="40" spans="1:9" ht="66.75" customHeight="1" thickBot="1">
      <c r="A40" s="106"/>
      <c r="B40" s="109"/>
      <c r="C40" s="3" t="s">
        <v>39</v>
      </c>
      <c r="D40" s="3">
        <v>0</v>
      </c>
      <c r="E40" s="6">
        <v>0</v>
      </c>
      <c r="F40" s="6">
        <v>0</v>
      </c>
      <c r="G40" s="3"/>
      <c r="H40" s="16"/>
      <c r="I40" s="4"/>
    </row>
    <row r="41" spans="1:9" ht="38.25" customHeight="1" thickBot="1">
      <c r="A41" s="106"/>
      <c r="B41" s="110"/>
      <c r="C41" s="7" t="s">
        <v>7</v>
      </c>
      <c r="D41" s="7">
        <f>SUM(D35:D40)</f>
        <v>2000000</v>
      </c>
      <c r="E41" s="7">
        <f t="shared" ref="E41:F41" si="6">SUM(E35:E40)</f>
        <v>2000000</v>
      </c>
      <c r="F41" s="7">
        <f t="shared" si="6"/>
        <v>1350000</v>
      </c>
      <c r="G41" s="7"/>
      <c r="H41" s="7"/>
      <c r="I41" s="4"/>
    </row>
    <row r="42" spans="1:9" ht="34.5" customHeight="1">
      <c r="A42" s="105">
        <v>8</v>
      </c>
      <c r="B42" s="108" t="s">
        <v>40</v>
      </c>
      <c r="C42" s="94" t="s">
        <v>41</v>
      </c>
      <c r="D42" s="89"/>
      <c r="E42" s="101"/>
      <c r="F42" s="101"/>
      <c r="G42" s="89"/>
      <c r="H42" s="89" t="s">
        <v>68</v>
      </c>
      <c r="I42" s="4"/>
    </row>
    <row r="43" spans="1:9" ht="34.5" customHeight="1">
      <c r="A43" s="90"/>
      <c r="B43" s="90"/>
      <c r="C43" s="90"/>
      <c r="D43" s="90"/>
      <c r="E43" s="90"/>
      <c r="F43" s="90"/>
      <c r="G43" s="90"/>
      <c r="H43" s="90"/>
      <c r="I43" s="34"/>
    </row>
    <row r="44" spans="1:9" ht="34.5" customHeight="1">
      <c r="A44" s="90"/>
      <c r="B44" s="90"/>
      <c r="C44" s="90"/>
      <c r="D44" s="90"/>
      <c r="E44" s="90"/>
      <c r="F44" s="90"/>
      <c r="G44" s="90"/>
      <c r="H44" s="90"/>
      <c r="I44" s="34"/>
    </row>
    <row r="45" spans="1:9" ht="34.5" customHeight="1">
      <c r="A45" s="90"/>
      <c r="B45" s="90"/>
      <c r="C45" s="90"/>
      <c r="D45" s="90"/>
      <c r="E45" s="90"/>
      <c r="F45" s="90"/>
      <c r="G45" s="90"/>
      <c r="H45" s="90"/>
      <c r="I45" s="34"/>
    </row>
    <row r="46" spans="1:9" ht="34.5" customHeight="1">
      <c r="A46" s="90"/>
      <c r="B46" s="90"/>
      <c r="C46" s="90"/>
      <c r="D46" s="90"/>
      <c r="E46" s="90"/>
      <c r="F46" s="90"/>
      <c r="G46" s="90"/>
      <c r="H46" s="90"/>
      <c r="I46" s="34"/>
    </row>
    <row r="47" spans="1:9" ht="34.5" customHeight="1">
      <c r="A47" s="90"/>
      <c r="B47" s="90"/>
      <c r="C47" s="90"/>
      <c r="D47" s="90"/>
      <c r="E47" s="90"/>
      <c r="F47" s="90"/>
      <c r="G47" s="90"/>
      <c r="H47" s="90"/>
      <c r="I47" s="34"/>
    </row>
    <row r="48" spans="1:9" ht="34.5" customHeight="1" thickBot="1">
      <c r="A48" s="91"/>
      <c r="B48" s="91"/>
      <c r="C48" s="91"/>
      <c r="D48" s="91"/>
      <c r="E48" s="91"/>
      <c r="F48" s="91"/>
      <c r="G48" s="91"/>
      <c r="H48" s="91"/>
      <c r="I48" s="34"/>
    </row>
    <row r="49" spans="1:9" ht="206.25" customHeight="1" thickBot="1">
      <c r="A49" s="53">
        <v>9</v>
      </c>
      <c r="B49" s="88" t="s">
        <v>42</v>
      </c>
      <c r="C49" s="39" t="s">
        <v>28</v>
      </c>
      <c r="D49" s="77" t="s">
        <v>61</v>
      </c>
      <c r="E49" s="77" t="s">
        <v>61</v>
      </c>
      <c r="F49" s="77" t="s">
        <v>61</v>
      </c>
      <c r="G49" s="78">
        <v>100</v>
      </c>
      <c r="H49" s="79" t="s">
        <v>51</v>
      </c>
      <c r="I49" s="34"/>
    </row>
    <row r="50" spans="1:9" ht="27.75" customHeight="1" thickBot="1">
      <c r="A50" s="56"/>
      <c r="B50" s="41"/>
      <c r="C50" s="25" t="s">
        <v>7</v>
      </c>
      <c r="D50" s="80"/>
      <c r="E50" s="81"/>
      <c r="F50" s="81"/>
      <c r="G50" s="82"/>
      <c r="H50" s="83"/>
      <c r="I50" s="34"/>
    </row>
    <row r="51" spans="1:9" ht="212.25" customHeight="1" thickBot="1">
      <c r="A51" s="105">
        <v>10</v>
      </c>
      <c r="B51" s="108" t="s">
        <v>43</v>
      </c>
      <c r="C51" s="17" t="s">
        <v>44</v>
      </c>
      <c r="D51" s="60">
        <v>1318700</v>
      </c>
      <c r="E51" s="60">
        <v>1318700</v>
      </c>
      <c r="F51" s="60">
        <v>1318700</v>
      </c>
      <c r="G51" s="3">
        <v>100</v>
      </c>
      <c r="H51" s="12" t="s">
        <v>66</v>
      </c>
      <c r="I51" s="18"/>
    </row>
    <row r="52" spans="1:9" ht="119.25" customHeight="1" thickBot="1">
      <c r="A52" s="106"/>
      <c r="B52" s="109"/>
      <c r="C52" s="26" t="s">
        <v>45</v>
      </c>
      <c r="D52" s="2">
        <v>2900</v>
      </c>
      <c r="E52" s="2">
        <v>2900</v>
      </c>
      <c r="F52" s="2">
        <v>2900</v>
      </c>
      <c r="G52" s="2">
        <v>100</v>
      </c>
      <c r="H52" s="64" t="s">
        <v>52</v>
      </c>
      <c r="I52" s="4"/>
    </row>
    <row r="53" spans="1:9" ht="30" customHeight="1" thickBot="1">
      <c r="A53" s="107"/>
      <c r="B53" s="110"/>
      <c r="C53" s="27" t="s">
        <v>7</v>
      </c>
      <c r="D53" s="43">
        <f>SUM(D42:D52)</f>
        <v>1321600</v>
      </c>
      <c r="E53" s="43">
        <f t="shared" ref="E53:F53" si="7">SUM(E42:E52)</f>
        <v>1321600</v>
      </c>
      <c r="F53" s="43">
        <f t="shared" si="7"/>
        <v>1321600</v>
      </c>
      <c r="G53" s="43"/>
      <c r="H53" s="84"/>
      <c r="I53" s="4"/>
    </row>
    <row r="54" spans="1:9" ht="78" customHeight="1" thickBot="1">
      <c r="A54" s="53">
        <v>11</v>
      </c>
      <c r="B54" s="85" t="s">
        <v>46</v>
      </c>
      <c r="C54" s="28" t="s">
        <v>46</v>
      </c>
      <c r="D54" s="43"/>
      <c r="E54" s="14"/>
      <c r="F54" s="14"/>
      <c r="G54" s="43"/>
      <c r="H54" s="84"/>
      <c r="I54" s="4"/>
    </row>
    <row r="55" spans="1:9" ht="92.25" customHeight="1" thickBot="1">
      <c r="A55" s="105">
        <v>12</v>
      </c>
      <c r="B55" s="108" t="s">
        <v>47</v>
      </c>
      <c r="C55" s="36" t="s">
        <v>48</v>
      </c>
      <c r="D55" s="37"/>
      <c r="E55" s="38"/>
      <c r="F55" s="38"/>
      <c r="G55" s="37"/>
      <c r="H55" s="86"/>
      <c r="I55" s="4"/>
    </row>
    <row r="56" spans="1:9" ht="124.5" customHeight="1" thickBot="1">
      <c r="A56" s="106"/>
      <c r="B56" s="109"/>
      <c r="C56" s="28" t="s">
        <v>49</v>
      </c>
      <c r="D56" s="43"/>
      <c r="E56" s="14"/>
      <c r="F56" s="14"/>
      <c r="G56" s="43"/>
      <c r="H56" s="84"/>
      <c r="I56" s="4"/>
    </row>
    <row r="57" spans="1:9" ht="33" customHeight="1" thickBot="1">
      <c r="A57" s="107"/>
      <c r="B57" s="110"/>
      <c r="C57" s="29" t="s">
        <v>7</v>
      </c>
      <c r="D57" s="7">
        <f>SUM(D54:D56)</f>
        <v>0</v>
      </c>
      <c r="E57" s="7">
        <f t="shared" ref="E57:F57" si="8">SUM(E54:E56)</f>
        <v>0</v>
      </c>
      <c r="F57" s="7">
        <f t="shared" si="8"/>
        <v>0</v>
      </c>
      <c r="G57" s="7"/>
      <c r="H57" s="87"/>
      <c r="I57" s="4"/>
    </row>
    <row r="58" spans="1:9" ht="20.25" customHeight="1" thickBot="1">
      <c r="A58" s="102" t="s">
        <v>29</v>
      </c>
      <c r="B58" s="103"/>
      <c r="C58" s="104"/>
      <c r="D58" s="7" t="e">
        <f>D5+D11+D14+D20+D27+D34+D41+D42+D49+D53+D54+D57</f>
        <v>#VALUE!</v>
      </c>
      <c r="E58" s="7" t="e">
        <f>E5+E11+E14+E20+E27+E34+E41+E42+E49+E53+E54+E57</f>
        <v>#VALUE!</v>
      </c>
      <c r="F58" s="7" t="e">
        <f>F5+F11+F14+F20+F27+F34+F41+F42+F49+F53+F54+F57</f>
        <v>#VALUE!</v>
      </c>
      <c r="G58" s="7"/>
      <c r="H58" s="7"/>
      <c r="I58" s="4"/>
    </row>
    <row r="59" spans="1:9" ht="26.25" customHeight="1">
      <c r="A59" s="57"/>
      <c r="B59" s="57"/>
      <c r="I59" s="4"/>
    </row>
  </sheetData>
  <mergeCells count="27">
    <mergeCell ref="A58:C58"/>
    <mergeCell ref="G42:G48"/>
    <mergeCell ref="A15:A20"/>
    <mergeCell ref="B15:B20"/>
    <mergeCell ref="A21:A27"/>
    <mergeCell ref="B21:B27"/>
    <mergeCell ref="A28:A34"/>
    <mergeCell ref="B28:B34"/>
    <mergeCell ref="A35:A41"/>
    <mergeCell ref="B35:B41"/>
    <mergeCell ref="B55:B57"/>
    <mergeCell ref="A55:A57"/>
    <mergeCell ref="A42:A48"/>
    <mergeCell ref="B42:B48"/>
    <mergeCell ref="B51:B53"/>
    <mergeCell ref="A51:A53"/>
    <mergeCell ref="H42:H48"/>
    <mergeCell ref="A4:A5"/>
    <mergeCell ref="B4:B5"/>
    <mergeCell ref="A6:A11"/>
    <mergeCell ref="B6:B11"/>
    <mergeCell ref="A12:A14"/>
    <mergeCell ref="B12:B14"/>
    <mergeCell ref="F42:F48"/>
    <mergeCell ref="C42:C48"/>
    <mergeCell ref="D42:D48"/>
    <mergeCell ref="E42:E48"/>
  </mergeCells>
  <pageMargins left="0" right="0.15748031496062992" top="0" bottom="0" header="0" footer="0"/>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Sheet1!_GoBack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User_2020_12</cp:lastModifiedBy>
  <cp:lastPrinted>2025-04-07T10:18:51Z</cp:lastPrinted>
  <dcterms:created xsi:type="dcterms:W3CDTF">2015-06-05T18:17:20Z</dcterms:created>
  <dcterms:modified xsi:type="dcterms:W3CDTF">2025-08-18T02:05:36Z</dcterms:modified>
</cp:coreProperties>
</file>