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145" i="1" l="1"/>
  <c r="N145" i="1"/>
  <c r="M145" i="1"/>
  <c r="L145" i="1"/>
  <c r="K145" i="1"/>
  <c r="J145" i="1"/>
  <c r="I145" i="1"/>
  <c r="H145" i="1"/>
  <c r="G145" i="1"/>
  <c r="F145" i="1"/>
  <c r="E145" i="1"/>
  <c r="D145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L112" i="1"/>
  <c r="K112" i="1"/>
  <c r="J112" i="1"/>
  <c r="O92" i="1"/>
  <c r="N92" i="1"/>
  <c r="M92" i="1"/>
  <c r="L92" i="1"/>
  <c r="K92" i="1"/>
  <c r="J92" i="1"/>
  <c r="I91" i="1"/>
  <c r="H91" i="1"/>
  <c r="G91" i="1"/>
  <c r="F91" i="1"/>
  <c r="E91" i="1"/>
  <c r="D91" i="1"/>
  <c r="I89" i="1"/>
  <c r="H89" i="1"/>
  <c r="G89" i="1"/>
  <c r="O86" i="1"/>
  <c r="N86" i="1"/>
  <c r="M86" i="1"/>
  <c r="L86" i="1"/>
  <c r="K86" i="1"/>
  <c r="J86" i="1"/>
  <c r="I86" i="1"/>
  <c r="H86" i="1"/>
  <c r="H85" i="1" s="1"/>
  <c r="G86" i="1"/>
  <c r="I85" i="1"/>
  <c r="G85" i="1"/>
  <c r="D85" i="1"/>
  <c r="O65" i="1"/>
  <c r="N65" i="1"/>
  <c r="M65" i="1"/>
  <c r="L65" i="1"/>
  <c r="K65" i="1"/>
  <c r="J65" i="1"/>
  <c r="O62" i="1"/>
  <c r="N62" i="1"/>
  <c r="M62" i="1"/>
  <c r="L62" i="1"/>
  <c r="K62" i="1"/>
  <c r="J62" i="1"/>
  <c r="O57" i="1"/>
  <c r="N57" i="1"/>
  <c r="M57" i="1"/>
  <c r="L57" i="1"/>
  <c r="K57" i="1"/>
  <c r="J57" i="1"/>
  <c r="O55" i="1"/>
  <c r="N55" i="1"/>
  <c r="M55" i="1"/>
  <c r="L55" i="1"/>
  <c r="K55" i="1"/>
  <c r="J55" i="1"/>
  <c r="O51" i="1"/>
  <c r="N51" i="1"/>
  <c r="M51" i="1"/>
  <c r="L51" i="1"/>
  <c r="K51" i="1"/>
  <c r="J51" i="1"/>
  <c r="O48" i="1"/>
  <c r="N48" i="1"/>
  <c r="M48" i="1"/>
  <c r="L48" i="1"/>
  <c r="K48" i="1"/>
  <c r="J48" i="1"/>
  <c r="O44" i="1"/>
  <c r="N44" i="1"/>
  <c r="M44" i="1"/>
  <c r="L44" i="1"/>
  <c r="K44" i="1"/>
  <c r="J44" i="1"/>
  <c r="I42" i="1"/>
  <c r="O42" i="1" s="1"/>
  <c r="H42" i="1"/>
  <c r="N42" i="1" s="1"/>
  <c r="G42" i="1"/>
  <c r="M42" i="1" s="1"/>
  <c r="F42" i="1"/>
  <c r="L42" i="1" s="1"/>
  <c r="E42" i="1"/>
  <c r="K42" i="1" s="1"/>
  <c r="D42" i="1"/>
  <c r="J42" i="1" s="1"/>
  <c r="O39" i="1"/>
  <c r="N39" i="1"/>
  <c r="M39" i="1"/>
  <c r="L39" i="1"/>
  <c r="K39" i="1"/>
  <c r="J39" i="1"/>
  <c r="I33" i="1"/>
  <c r="H33" i="1"/>
  <c r="G33" i="1"/>
  <c r="F33" i="1"/>
  <c r="E33" i="1"/>
  <c r="D33" i="1"/>
  <c r="I30" i="1"/>
  <c r="H30" i="1"/>
  <c r="G30" i="1"/>
  <c r="F30" i="1"/>
  <c r="E30" i="1"/>
  <c r="D30" i="1"/>
  <c r="O28" i="1"/>
  <c r="N28" i="1"/>
  <c r="M28" i="1"/>
  <c r="L28" i="1"/>
  <c r="K28" i="1"/>
  <c r="J28" i="1"/>
  <c r="O24" i="1"/>
  <c r="N24" i="1"/>
  <c r="M24" i="1"/>
  <c r="L24" i="1"/>
  <c r="K24" i="1"/>
  <c r="J24" i="1"/>
  <c r="O11" i="1"/>
  <c r="N11" i="1"/>
  <c r="M11" i="1"/>
  <c r="L11" i="1"/>
  <c r="K11" i="1"/>
  <c r="J11" i="1"/>
</calcChain>
</file>

<file path=xl/sharedStrings.xml><?xml version="1.0" encoding="utf-8"?>
<sst xmlns="http://schemas.openxmlformats.org/spreadsheetml/2006/main" count="391" uniqueCount="276">
  <si>
    <t xml:space="preserve">   ПРИЛОЖЕНИЕ                                                                                             к Порядку формирования и ведения     реестра источников доходов кожуунного бюджета муниципального района "Кызылский кожуун" Республики Тыва  </t>
  </si>
  <si>
    <t>от _____________ 2021 г. № __</t>
  </si>
  <si>
    <t>проект</t>
  </si>
  <si>
    <t>Реестр источников доходов кожуунного бюджета муниципального района "Кызылский кожуун" на 2022 год и плановый период 2023 и 2024 годов</t>
  </si>
  <si>
    <t>Единица измерения</t>
  </si>
  <si>
    <t>тыс.рублей</t>
  </si>
  <si>
    <t>Код классификации доходов бюджетов</t>
  </si>
  <si>
    <t>Наименование главного администратора (администратора) доходов республиканского бюджета Республики Тыва (бюджета ТФОМС РТ)</t>
  </si>
  <si>
    <t>Прогноз доходов бюджета на 2021 г.                                                                             (текущий финансовый год) в соответствии с законом Республики Тыва о бюджете</t>
  </si>
  <si>
    <r>
      <t xml:space="preserve">Кассовые поступления в текущем финансовом году (по состоянию на </t>
    </r>
    <r>
      <rPr>
        <b/>
        <u/>
        <sz val="12"/>
        <rFont val="Times New Roman"/>
        <family val="1"/>
        <charset val="204"/>
      </rPr>
      <t>"1"ноября 2021 г.)</t>
    </r>
  </si>
  <si>
    <t xml:space="preserve">Оценка исполнения                        2021 г. (текущий финансовый год) </t>
  </si>
  <si>
    <t>Показатели прогноза доходов бюджета</t>
  </si>
  <si>
    <t xml:space="preserve">код   </t>
  </si>
  <si>
    <t>наименование</t>
  </si>
  <si>
    <t>на 2022 г.                              (очередной финансовый год)</t>
  </si>
  <si>
    <t>на 2023 г.                              (первый год планового периода)</t>
  </si>
  <si>
    <t>на 2024 г.                              (второй год планового периода)</t>
  </si>
  <si>
    <t>182 1 01 02010 01 1000 110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</si>
  <si>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</si>
  <si>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Управление Федеральной налоговой службы по Республике Тыва</t>
  </si>
  <si>
    <t>182 1 01 02010 01 2100 110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</si>
  <si>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</si>
  <si>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182 1 01 02010 01 3000 110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</si>
  <si>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</si>
  <si>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182 1 01 02010 01 4000 110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</si>
  <si>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</si>
  <si>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182 1 01 02020 01 1000 110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</si>
  <si>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</si>
  <si>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182 1 01 02020 01 2100 110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</si>
  <si>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</si>
  <si>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1821 01 02020 01 3000 110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</si>
  <si>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</si>
  <si>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</si>
  <si>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</si>
  <si>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</si>
  <si>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</si>
  <si>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</si>
  <si>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</si>
  <si>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182 1 01 02030 01 4000 110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</si>
  <si>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</si>
  <si>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182 1 01 02040 01 1000 110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</si>
  <si>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</si>
  <si>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182 1 01 02050 01 1000 110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</si>
  <si>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(сумма платежа (перерасчеты, недоимка и задолженность по соответствующему платежу, в том числе по отмененному)</t>
  </si>
  <si>
    <t>182 1 03 02230 01 0000 110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</si>
  <si>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</si>
  <si>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Межрегиональное операционное управление Федерального казначейства </t>
  </si>
  <si>
    <t>182 1 03 02240 01 0000 110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</si>
  <si>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</si>
  <si>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</si>
  <si>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</si>
  <si>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</si>
  <si>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</si>
  <si>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10501011010000110</t>
  </si>
  <si>
    <t>Налог, взимаемый с налогоплательщиков, выбравших в качестве объекта налогообложения доходы</t>
  </si>
  <si>
    <t>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</si>
  <si>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</si>
  <si>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</si>
  <si>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</si>
  <si>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</si>
  <si>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</si>
  <si>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</si>
  <si>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</si>
  <si>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10501050010000110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</si>
  <si>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</si>
  <si>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182 1 05 02010 02 1000 110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</si>
  <si>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</si>
  <si>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182 1 05 02010 02 2100 110</t>
  </si>
  <si>
    <t>Единый налог на вмененный доход для отдельных видов деятельности (пени по соответствующему платежу)</t>
  </si>
  <si>
    <t>182 1 05 02010 02 3000 110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</si>
  <si>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</si>
  <si>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182 1 05 02020 02 2100 110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</si>
  <si>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</si>
  <si>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</si>
  <si>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</si>
  <si>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182 1 05 03010 01 2100 110</t>
  </si>
  <si>
    <t>Единый сельскохозяйственный налог (пени по соответствующему платежу)</t>
  </si>
  <si>
    <t>182 1 05 03010 01 3000 110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</si>
  <si>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</si>
  <si>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182 1 05 04020 02 1000 110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</si>
  <si>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</si>
  <si>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182 1 05 04020 02 2100 110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</si>
  <si>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</si>
  <si>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182 1 06 02010 02 1000 110</t>
  </si>
  <si>
    <t>Налог на имущество организаций по имуществу, не входящему в Единую систему газоснабжения (сумма платежа (перерасчеты, недоимка и задолженность по соответствующему платежу, в том числе по отмененному)</t>
  </si>
  <si>
    <t>182 1 06 02010 02 2100 110</t>
  </si>
  <si>
    <t>Налог на имущество организаций по имуществу, не входящему в Единую систему газоснабжения (пени по соответствующему платежу)</t>
  </si>
  <si>
    <t>182 1 06 02010 02 3000 110</t>
  </si>
  <si>
    <t>Налог на имущество организаций по имуществу, не входящему в Единую систему газоснабжения (суммы денежных взысканий (штрафов) по соответствующему платежу согласно законодательству Российской Федерации)</t>
  </si>
  <si>
    <t>182 1 06 02010 02 4000 110</t>
  </si>
  <si>
    <t>Налог на имущество организаций по имуществу, не входящему в Единую систему газоснабжения (прочие поступления)</t>
  </si>
  <si>
    <t>182 1 08 03010 01 1000 110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</si>
  <si>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</si>
  <si>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182 1 08 03010 01 4000 110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</si>
  <si>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</si>
  <si>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182 1 08 07174 01 0000 110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</si>
  <si>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</si>
  <si>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Администрация муниципального района "Кызылский кожуун"</t>
  </si>
  <si>
    <t>002 1 11 05013 05 0000 120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</si>
  <si>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</si>
  <si>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002 1 11 05013 13 0000 120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</si>
  <si>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</si>
  <si>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830 1 11 05013 13 0000 120
</t>
  </si>
  <si>
    <t>Администрация поселка городского типа Каа-Хем Кызылского кожууна Республики Тыва</t>
  </si>
  <si>
    <t>002 1 11 05025 05 0000 120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</si>
  <si>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</si>
  <si>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002 1 11 05035 05 0000 120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</si>
  <si>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</si>
  <si>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002 1 11 09035 05 0000 120</t>
  </si>
  <si>
    <t>Доходы от эксплуатации и использования имущества автомобильных дорог, находящихся в собственности муниципальных районов</t>
  </si>
  <si>
    <t>048 1 12 01010 01 6000 120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</si>
  <si>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</si>
  <si>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Управление Федеральной службы по надзору в сфере природопользования по Республике Тыва</t>
  </si>
  <si>
    <t>048 1 12 01041 01 6000 120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</si>
  <si>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</si>
  <si>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002 1 13 02995 05 0000 130</t>
  </si>
  <si>
    <t>Прочие доходы от компенсации затрат бюджетов муниципальных районов</t>
  </si>
  <si>
    <t>002 1 13 02065 05 0000 130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</si>
  <si>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</si>
  <si>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003 1 13 02995 05 0000 130</t>
  </si>
  <si>
    <t>002 1 14 06013 05 0000 430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</si>
  <si>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</si>
  <si>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002 1 14 06013 13 0000 430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</si>
  <si>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</si>
  <si>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830 1 14 06013 13 0000 430</t>
  </si>
  <si>
    <t xml:space="preserve"> '002 116 07090 05 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</si>
  <si>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</si>
  <si>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002  11610123010051140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</si>
  <si>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</si>
  <si>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 xml:space="preserve"> 081 11610123010051140</t>
  </si>
  <si>
    <t>141  11610123010051140</t>
  </si>
  <si>
    <t>161 11610123010051140</t>
  </si>
  <si>
    <t>182 11610129010000140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</si>
  <si>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</si>
  <si>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188 11610123010051140</t>
  </si>
  <si>
    <t>415 11610123010051140</t>
  </si>
  <si>
    <t>931 11601053010000140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</si>
  <si>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</si>
  <si>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931 11601063010000140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</si>
  <si>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</si>
  <si>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931 11601073010000140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</si>
  <si>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</si>
  <si>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931 11601143010000140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</si>
  <si>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</si>
  <si>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931 11601153010000140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</si>
  <si>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</si>
  <si>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931  11601063010000140</t>
  </si>
  <si>
    <t>931 11601173010000140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</si>
  <si>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</si>
  <si>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931 11601193010000140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</si>
  <si>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</si>
  <si>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931 11601203010000140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</si>
  <si>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</si>
  <si>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002 1 17 01050 05 0000 180</t>
  </si>
  <si>
    <t>Невыясненные поступления, зачисляемые в бюджеты муниципальных районов</t>
  </si>
  <si>
    <t>003 1 17 01050 05 0000 180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</si>
  <si>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</si>
  <si>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</si>
  <si>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</si>
  <si>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</si>
  <si>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Финансовое управление администрации муниципального района Кызылский кожуун</t>
  </si>
  <si>
    <t>2 02 15001 05 0000 150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</si>
  <si>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</si>
  <si>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2 02 15002 05 0000 150</t>
  </si>
  <si>
    <t>Дотации бюджетам муниципальных районов на поддержку мер по обеспечению сбалансированности бюджетов из бюджета субъекта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</si>
  <si>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</si>
  <si>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</si>
  <si>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2 02 2999 05 0000 150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</si>
  <si>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</si>
  <si>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от других бюджетов бюджетной системы</t>
  </si>
  <si>
    <t>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</si>
  <si>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2 02 25304 05 0000 150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</si>
  <si>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</si>
  <si>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</si>
  <si>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</si>
  <si>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на капитальный ремонт и ремонт автомобильных дорог общего пользования населенных пунктов  за счет средств Дорожного фонда Республики Тыва</t>
  </si>
  <si>
    <t>2 02 25027 05 0000 150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</si>
  <si>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</si>
  <si>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2 02 20041 05 0000 150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</si>
  <si>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</si>
  <si>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наподдержку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</si>
  <si>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2 02 25097 05 0000 150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</si>
  <si>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</si>
  <si>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</si>
  <si>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</si>
  <si>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Субсидии на оказание финансовой поддержки при исполнении расходных обязательств, связанных с реализацией губернаторского проекта "Новая жизнь" ("Чаа сорук")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</si>
  <si>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</t>
  </si>
  <si>
    <t>Субсидии на реализацию конкурса "Лучшая народная программа"</t>
  </si>
  <si>
    <t>2 02 25555 05 0000 150</t>
  </si>
  <si>
    <t>Субсидии на реализацию программ формирования современной городской среды</t>
  </si>
  <si>
    <t>2 02 25519 05 0000 150</t>
  </si>
  <si>
    <t>Субсидия бюджетам муниципальных районов на поддержку отрасли культуры</t>
  </si>
  <si>
    <t>2 02 25576 05 0000 150</t>
  </si>
  <si>
    <t>Субсидии бюджетам муниципальных районов на обеспечение комплексного развития сельских территорий</t>
  </si>
  <si>
    <t>Субсидии на проведение комплексных кадастровых работ</t>
  </si>
  <si>
    <t>Субсидии на корректировку генеральных планов муниципальных образований</t>
  </si>
  <si>
    <t xml:space="preserve">Субсидии на реализацию мероприятий по строительству или приобретению жилья по договороам найма жилого помещения </t>
  </si>
  <si>
    <t xml:space="preserve">Субсидии муниципальным образованиям республики Тыва на реализацию проектов в рамках мероприятий лучших народных инициатив (проект "Вода-источник вснго живого", с. Целинное кызылский кожуун) </t>
  </si>
  <si>
    <t>2 02 29999 05 0000 150</t>
  </si>
  <si>
    <t>Прочие субсидии бюджетам муниципальных районов</t>
  </si>
  <si>
    <t>2 02 30000 00 0000 150</t>
  </si>
  <si>
    <t>Субвенции бюджетам бюджетной системы Российской Федерации</t>
  </si>
  <si>
    <t>2 02 30024 05 0000 150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</si>
  <si>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</si>
  <si>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2 02 35302 05 0000 150</t>
  </si>
  <si>
    <t>Субвенции на осуществление ежемесячных выплат на детей в возрасте от трех до семи лет включительно</t>
  </si>
  <si>
    <t xml:space="preserve">Субвенции на осуществление государственных полномочий по установлению запрета на розничную продажу алкогольной продукции в Республике Тыва </t>
  </si>
  <si>
    <t xml:space="preserve">Субвенции на реализацию Закона Республики Тыва «О мерах социальной поддержки ветеранов труда и труженников тыла» </t>
  </si>
  <si>
    <t>3 02 30024 05 0000 150</t>
  </si>
  <si>
    <t xml:space="preserve">Субвенции на реализацию полномочий по назначению и выплате ежемесячного пособия на ребенка </t>
  </si>
  <si>
    <t>2 02 30013 05 0000 150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</si>
  <si>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</si>
  <si>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для предоставления льготы сельским специалистам по жилищно-коммунальным услугам</t>
  </si>
  <si>
    <t xml:space="preserve">Субвенции на реализацию Закона Республики Тыва «О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Тыва» </t>
  </si>
  <si>
    <t>2 02 30022 05 0000 150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</si>
  <si>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</si>
  <si>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бюджетам муниципальных районов на выполнение передаваемых полномочий субъектов Российской Федерации</t>
  </si>
  <si>
    <t>Итого:</t>
  </si>
  <si>
    <t>2 02 35118 05 0000 150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</si>
  <si>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</si>
  <si>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1761,8</t>
  </si>
  <si>
    <t>2 02 35120 05 0000 150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</si>
  <si>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</si>
  <si>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44,6</t>
  </si>
  <si>
    <t>2 02 35250 05 0000 150</t>
  </si>
  <si>
    <t>Субвенции бюджетам муниципальных районов на оплату жилищно-коммунальных услуг отдельным категориям граждан</t>
  </si>
  <si>
    <t>14474,6</t>
  </si>
  <si>
    <t xml:space="preserve">Субвенции на реализацию полномочий по назначению и выплате компенсации части 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 </t>
  </si>
  <si>
    <t>16517,8</t>
  </si>
  <si>
    <t xml:space="preserve">Субвенции на обеспечение равной доступности услуг общественного транспорта  для отдельных категорий граждан </t>
  </si>
  <si>
    <t>208,7</t>
  </si>
  <si>
    <t xml:space="preserve">Субвенции на осуществление переданных полномочий по образованию и организации деятельности комиссий по делам несовершеннолетних </t>
  </si>
  <si>
    <t>491,4</t>
  </si>
  <si>
    <t xml:space="preserve">Субвенции на осуществление государственных полномочий по созданию, организации и обеспечению деятельности административных комиссий </t>
  </si>
  <si>
    <t>721,9</t>
  </si>
  <si>
    <t xml:space="preserve">Субвенции на предоставление гражданам субсидий на оплату жилого помещения и коммунальных услуг </t>
  </si>
  <si>
    <t>12694,84</t>
  </si>
  <si>
    <t xml:space="preserve">Субвенции на реализацию Закона Республики Тыва «О погребении и похоронном деле в Республике Тыва» </t>
  </si>
  <si>
    <t>518,7</t>
  </si>
  <si>
    <t xml:space="preserve">Субвенции на компенсацию расходов на оплату жилых помещений, отопления и освещения педагогическим работникам, проживающими и работающим в сельской местности </t>
  </si>
  <si>
    <t>3251,6</t>
  </si>
  <si>
    <t>Субвенции на осуществление ежемесячной денежной  выплаты, назначаемой  в случае рождения третьего ребенка и последующих детей до достижения ребенком возраста трех лет за счет резервного фонда Правительства Российской Федерации</t>
  </si>
  <si>
    <t>18953,56</t>
  </si>
  <si>
    <t>2 02 35084 05 0000 150</t>
  </si>
  <si>
    <t xml:space="preserve">Субвенции 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</t>
  </si>
  <si>
    <t>50000</t>
  </si>
  <si>
    <t xml:space="preserve">Субвенции на выплату ежемесячных пособий на первого ребенка, рожденного с 1 января 2018 г., в соответствии с Федеральным законом о 28.12.2017 №418-ФЗ "О ежемесячных выплатах семьям, имеющим детей" </t>
  </si>
  <si>
    <t>71000</t>
  </si>
  <si>
    <t>Субвенции на организацию отдыха и оздоровления детей</t>
  </si>
  <si>
    <t>2255,4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</si>
  <si>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</si>
  <si>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627,1</t>
  </si>
  <si>
    <t>Субвенции  на осуществление государственных полномочий по подготовке и проведению Всероссийской переписи населения 2020 года на территории Республики Тыва</t>
  </si>
  <si>
    <t>553,38</t>
  </si>
  <si>
    <t>Субвенции бюджетам муниципальных районов на осуществление ежемесячных выплат на детей в возрасте от трех лет до семи лет включительно, за счет средств резервного фонда Правительства Российской Федерации</t>
  </si>
  <si>
    <t>68139,5</t>
  </si>
  <si>
    <t xml:space="preserve">Субвенция на обеспечение выполенения передаваемых государственных полномочий в соответствии с действующим законодательством по расчету предоставления гражданам субсидий на оплату жилого помещения и коммунальных услуг </t>
  </si>
  <si>
    <t>1354</t>
  </si>
  <si>
    <t>2 02 35380 05 0000 150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</si>
  <si>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</si>
  <si>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92507,4</t>
  </si>
  <si>
    <t>2 02 35573 05 0000 150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</si>
  <si>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</si>
  <si>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2 02 40000 00 0000 150</t>
  </si>
  <si>
    <t>Иные межбюджетные трансферты</t>
  </si>
  <si>
    <t>2 02 49999 05 0000 150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</si>
  <si>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</si>
  <si>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49034,3</t>
  </si>
  <si>
    <t xml:space="preserve">иных межбюджетных трансфертов на организацию бесплатного питания отдельным категориям учащихся государственных и муниципальных образовательных учреждений </t>
  </si>
  <si>
    <t>4436</t>
  </si>
  <si>
    <t>Межбюджетные трансферты, передаваемые бюджетам муниципальных районов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</si>
  <si>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</si>
  <si>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 на поощрение муниципальных образований за результаты огородничества</t>
  </si>
  <si>
    <t>Межбюджетные трансферты на финансовое обеспечение дорожной деятельности</t>
  </si>
  <si>
    <t>Иные межбюджетные трансферты на содействие достижению и (или) поощрение достижения наилучших значений ключевх показателей социально-экономического развития городских округов и муниципальных районов Республики Тыва</t>
  </si>
  <si>
    <t>Межбюджетные трансферты, предоставляемые в 2019 году из федерального бюджета бюджетам субъектов Российской Федерации на создание модельных муниципальных библиотек в целях реализации национального проекта "Культура"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</si>
</sst>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р_._-;\-* #,##0.00_р_._-;_-* &quot;-&quot;??_р_._-;_-@_-"/>
    <numFmt numFmtId="164" formatCode="#,##0.00_ ;[Red]\-#,##0.00\ "/>
    <numFmt numFmtId="166" formatCode="_(* #,##0.00_);_(* \(#,##0.00\);_(* &quot;-&quot;??_);_(@_)"/>
    <numFmt numFmtId="167" formatCode="#,##0.0_ ;[Red]\-#,##0.0\ "/>
    <numFmt numFmtId="168" formatCode="&quot;&quot;###,##0.00"/>
    <numFmt numFmtId="169" formatCode="_-* #,##0_р_._-;\-* #,##0_р_._-;_-* &quot;-&quot;??_р_._-;_-@_-"/>
    <numFmt numFmtId="170" formatCode="#,##0.00_ ;\-#,##0.00\ "/>
    <numFmt numFmtId="171" formatCode="#,##0_ ;\-#,##0\ "/>
    <numFmt numFmtId="172" formatCode="#,##0.0_ ;\-#,##0.0\ "/>
    <numFmt numFmtId="173" formatCode="0.0"/>
    <numFmt numFmtId="174" formatCode="#,##0.000_ ;[Red]\-#,##0.000\ "/>
    <numFmt numFmtId="175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6" fontId="7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</cellStyleXfs>
  <cellXfs count="10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2" xfId="0" applyNumberFormat="1" applyFont="1" applyFill="1" applyBorder="1" applyAlignment="1" applyProtection="1">
      <alignment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1" applyNumberFormat="1" applyFont="1" applyFill="1" applyBorder="1" applyAlignment="1" applyProtection="1">
      <alignment horizontal="center" vertical="center" wrapText="1"/>
    </xf>
    <xf numFmtId="49" fontId="3" fillId="2" borderId="2" xfId="2" applyNumberFormat="1" applyFont="1" applyFill="1" applyBorder="1" applyAlignment="1" applyProtection="1">
      <alignment vertical="center"/>
      <protection locked="0"/>
    </xf>
    <xf numFmtId="0" fontId="3" fillId="2" borderId="2" xfId="2" applyNumberFormat="1" applyFont="1" applyFill="1" applyBorder="1" applyAlignment="1" applyProtection="1">
      <alignment vertical="center" wrapText="1"/>
    </xf>
    <xf numFmtId="167" fontId="3" fillId="2" borderId="2" xfId="3" applyNumberFormat="1" applyFont="1" applyFill="1" applyBorder="1" applyAlignment="1">
      <alignment horizontal="right" vertical="center" wrapText="1"/>
    </xf>
    <xf numFmtId="168" fontId="8" fillId="0" borderId="2" xfId="0" applyNumberFormat="1" applyFont="1" applyBorder="1" applyAlignment="1">
      <alignment horizontal="center" vertical="center" wrapText="1"/>
    </xf>
    <xf numFmtId="168" fontId="8" fillId="0" borderId="2" xfId="0" applyNumberFormat="1" applyFont="1" applyBorder="1" applyAlignment="1">
      <alignment horizontal="left" vertical="center" wrapText="1"/>
    </xf>
    <xf numFmtId="168" fontId="8" fillId="0" borderId="2" xfId="0" applyNumberFormat="1" applyFont="1" applyBorder="1" applyAlignment="1">
      <alignment horizontal="right" vertical="center" wrapText="1"/>
    </xf>
    <xf numFmtId="4" fontId="3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9" fontId="3" fillId="2" borderId="0" xfId="0" applyNumberFormat="1" applyFont="1" applyFill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quotePrefix="1" applyNumberFormat="1" applyFont="1" applyBorder="1" applyAlignment="1">
      <alignment horizontal="left" vertical="center" wrapText="1"/>
    </xf>
    <xf numFmtId="170" fontId="8" fillId="0" borderId="2" xfId="0" applyNumberFormat="1" applyFont="1" applyBorder="1" applyAlignment="1">
      <alignment horizontal="right" vertical="center" shrinkToFit="1"/>
    </xf>
    <xf numFmtId="171" fontId="3" fillId="2" borderId="0" xfId="0" applyNumberFormat="1" applyFont="1" applyFill="1" applyAlignment="1">
      <alignment horizontal="center" vertical="center"/>
    </xf>
    <xf numFmtId="49" fontId="8" fillId="0" borderId="2" xfId="0" quotePrefix="1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167" fontId="3" fillId="2" borderId="2" xfId="1" applyNumberFormat="1" applyFont="1" applyFill="1" applyBorder="1" applyAlignment="1" applyProtection="1">
      <alignment horizontal="center" vertical="center" wrapText="1"/>
    </xf>
    <xf numFmtId="172" fontId="3" fillId="2" borderId="2" xfId="1" applyNumberFormat="1" applyFont="1" applyFill="1" applyBorder="1" applyAlignment="1" applyProtection="1">
      <alignment horizontal="center" vertical="center" wrapText="1"/>
    </xf>
    <xf numFmtId="164" fontId="3" fillId="2" borderId="2" xfId="1" applyNumberFormat="1" applyFont="1" applyFill="1" applyBorder="1" applyAlignment="1" applyProtection="1">
      <alignment horizontal="center" vertical="center" wrapText="1"/>
    </xf>
    <xf numFmtId="173" fontId="3" fillId="2" borderId="2" xfId="1" applyNumberFormat="1" applyFont="1" applyFill="1" applyBorder="1" applyAlignment="1" applyProtection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left" vertical="center" wrapText="1"/>
    </xf>
    <xf numFmtId="167" fontId="3" fillId="2" borderId="2" xfId="2" applyNumberFormat="1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left" vertical="center" wrapText="1"/>
    </xf>
    <xf numFmtId="167" fontId="5" fillId="2" borderId="2" xfId="2" applyNumberFormat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10" fillId="2" borderId="2" xfId="1" applyNumberFormat="1" applyFont="1" applyFill="1" applyBorder="1" applyAlignment="1" applyProtection="1">
      <alignment horizontal="center" vertical="center" wrapText="1"/>
    </xf>
    <xf numFmtId="4" fontId="3" fillId="2" borderId="2" xfId="5" applyNumberFormat="1" applyFont="1" applyFill="1" applyBorder="1" applyAlignment="1">
      <alignment horizontal="center" vertical="center" wrapText="1"/>
    </xf>
    <xf numFmtId="4" fontId="3" fillId="2" borderId="2" xfId="5" applyNumberFormat="1" applyFont="1" applyFill="1" applyBorder="1" applyAlignment="1">
      <alignment horizontal="right" vertical="center" wrapText="1"/>
    </xf>
    <xf numFmtId="164" fontId="5" fillId="2" borderId="2" xfId="2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justify" vertical="center" wrapText="1"/>
    </xf>
    <xf numFmtId="164" fontId="3" fillId="2" borderId="2" xfId="5" applyNumberFormat="1" applyFont="1" applyFill="1" applyBorder="1" applyAlignment="1">
      <alignment horizontal="right" vertical="center" wrapText="1"/>
    </xf>
    <xf numFmtId="49" fontId="5" fillId="2" borderId="2" xfId="6" applyNumberFormat="1" applyFont="1" applyFill="1" applyBorder="1" applyAlignment="1">
      <alignment vertical="center" wrapText="1"/>
    </xf>
    <xf numFmtId="0" fontId="10" fillId="2" borderId="2" xfId="2" applyFont="1" applyFill="1" applyBorder="1" applyAlignment="1" applyProtection="1">
      <alignment horizontal="left" vertical="center" wrapText="1"/>
      <protection locked="0"/>
    </xf>
    <xf numFmtId="164" fontId="3" fillId="2" borderId="2" xfId="2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 applyProtection="1">
      <alignment horizontal="center" vertical="center" wrapText="1"/>
      <protection locked="0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left" vertical="center" wrapText="1"/>
      <protection locked="0"/>
    </xf>
    <xf numFmtId="0" fontId="10" fillId="2" borderId="2" xfId="0" applyNumberFormat="1" applyFont="1" applyFill="1" applyBorder="1" applyAlignment="1">
      <alignment horizontal="justify" vertical="center" wrapText="1"/>
    </xf>
    <xf numFmtId="174" fontId="3" fillId="2" borderId="2" xfId="2" applyNumberFormat="1" applyFont="1" applyFill="1" applyBorder="1" applyAlignment="1">
      <alignment horizontal="center" vertical="center"/>
    </xf>
    <xf numFmtId="0" fontId="10" fillId="2" borderId="2" xfId="7" applyFont="1" applyFill="1" applyBorder="1" applyAlignment="1">
      <alignment vertical="center" wrapText="1"/>
    </xf>
    <xf numFmtId="0" fontId="3" fillId="2" borderId="2" xfId="6" applyNumberFormat="1" applyFont="1" applyFill="1" applyBorder="1" applyAlignment="1">
      <alignment vertical="center" wrapText="1"/>
    </xf>
    <xf numFmtId="0" fontId="3" fillId="2" borderId="2" xfId="6" applyFont="1" applyFill="1" applyBorder="1" applyAlignment="1">
      <alignment vertical="center" wrapText="1"/>
    </xf>
    <xf numFmtId="0" fontId="10" fillId="2" borderId="2" xfId="4" applyFont="1" applyFill="1" applyBorder="1" applyAlignment="1" applyProtection="1">
      <alignment horizontal="center" vertical="center" wrapText="1"/>
      <protection locked="0"/>
    </xf>
    <xf numFmtId="49" fontId="3" fillId="2" borderId="2" xfId="1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67" fontId="5" fillId="2" borderId="2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175" fontId="5" fillId="2" borderId="2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3" fillId="2" borderId="2" xfId="6" applyNumberFormat="1" applyFont="1" applyFill="1" applyBorder="1" applyAlignment="1">
      <alignment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11" fillId="2" borderId="2" xfId="6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5" fillId="2" borderId="2" xfId="8" applyFont="1" applyFill="1" applyBorder="1" applyAlignment="1">
      <alignment horizontal="left" vertical="center" wrapText="1"/>
    </xf>
    <xf numFmtId="0" fontId="11" fillId="2" borderId="2" xfId="8" applyFont="1" applyFill="1" applyBorder="1" applyAlignment="1">
      <alignment horizontal="left" vertical="center" wrapText="1"/>
    </xf>
    <xf numFmtId="167" fontId="3" fillId="2" borderId="2" xfId="0" applyNumberFormat="1" applyFont="1" applyFill="1" applyBorder="1" applyAlignment="1">
      <alignment horizontal="center" vertical="center"/>
    </xf>
    <xf numFmtId="0" fontId="11" fillId="2" borderId="2" xfId="2" applyFont="1" applyFill="1" applyBorder="1" applyAlignment="1" applyProtection="1">
      <alignment horizontal="left" vertical="center" wrapText="1"/>
      <protection locked="0"/>
    </xf>
    <xf numFmtId="167" fontId="11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7" fontId="5" fillId="2" borderId="2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 vertical="center"/>
    </xf>
    <xf numFmtId="167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</cellXfs>
  <cellStyles count="9">
    <cellStyle name="Обычный" xfId="0" builtinId="0"/>
    <cellStyle name="Обычный 2" xfId="2"/>
    <cellStyle name="Обычный 2 2" xfId="6"/>
    <cellStyle name="Обычный 3" xfId="7"/>
    <cellStyle name="Обычный_Взаимные Москв 9мес2006" xfId="8"/>
    <cellStyle name="Обычный_Проект бюджета 2005г" xfId="5"/>
    <cellStyle name="Обычный_республиканский  2005 г" xfId="4"/>
    <cellStyle name="Финансовый" xfId="1" builtinId="3"/>
    <cellStyle name="Финансовый 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163"/>
  <sheetViews>
    <sheetView tabSelected="1" workbookViewId="0">
      <selection activeCell="B11" sqref="B11"/>
    </sheetView>
  </sheetViews>
  <sheetFormatPr defaultRowHeight="15.75" x14ac:dyDescent="0.25"/>
  <cols>
    <col min="1" max="1" width="26.140625" style="1" customWidth="1"/>
    <col min="2" max="2" width="83.42578125" style="2" customWidth="1"/>
    <col min="3" max="3" width="38.28515625" style="1" hidden="1" customWidth="1"/>
    <col min="4" max="4" width="14.28515625" style="1" customWidth="1"/>
    <col min="5" max="5" width="12.42578125" style="3" customWidth="1"/>
    <col min="6" max="6" width="14" style="3" customWidth="1"/>
    <col min="7" max="7" width="13.7109375" style="3" customWidth="1"/>
    <col min="8" max="8" width="14.140625" style="102" customWidth="1"/>
    <col min="9" max="9" width="14" style="102" customWidth="1"/>
    <col min="10" max="10" width="11.28515625" style="1" customWidth="1"/>
    <col min="11" max="11" width="11.7109375" style="1" customWidth="1"/>
    <col min="12" max="12" width="10.85546875" style="1" customWidth="1"/>
    <col min="13" max="13" width="10.7109375" style="1" customWidth="1"/>
    <col min="14" max="14" width="11.5703125" style="1" customWidth="1"/>
    <col min="15" max="15" width="12.5703125" style="1" customWidth="1"/>
    <col min="16" max="164" width="8.85546875" style="1" customWidth="1"/>
    <col min="165" max="165" width="21.5703125" style="1" customWidth="1"/>
    <col min="166" max="166" width="65.85546875" style="1" customWidth="1"/>
    <col min="167" max="167" width="0" style="1" hidden="1" customWidth="1"/>
    <col min="168" max="168" width="13" style="1" customWidth="1"/>
    <col min="169" max="169" width="12.42578125" style="1" customWidth="1"/>
    <col min="170" max="170" width="11.140625" style="1" customWidth="1"/>
    <col min="171" max="171" width="10.7109375" style="1" customWidth="1"/>
    <col min="172" max="172" width="11.42578125" style="1" customWidth="1"/>
    <col min="173" max="173" width="9.7109375" style="1" customWidth="1"/>
    <col min="174" max="174" width="9.28515625" style="1" customWidth="1"/>
    <col min="175" max="175" width="12.140625" style="1" customWidth="1"/>
    <col min="176" max="176" width="9.140625" style="1" customWidth="1"/>
    <col min="177" max="256" width="9.140625" style="1"/>
    <col min="257" max="257" width="26.140625" style="1" customWidth="1"/>
    <col min="258" max="258" width="83.42578125" style="1" customWidth="1"/>
    <col min="259" max="259" width="0" style="1" hidden="1" customWidth="1"/>
    <col min="260" max="260" width="14.28515625" style="1" customWidth="1"/>
    <col min="261" max="261" width="12.42578125" style="1" customWidth="1"/>
    <col min="262" max="262" width="14" style="1" customWidth="1"/>
    <col min="263" max="263" width="13.7109375" style="1" customWidth="1"/>
    <col min="264" max="264" width="14.140625" style="1" customWidth="1"/>
    <col min="265" max="265" width="14" style="1" customWidth="1"/>
    <col min="266" max="266" width="11.28515625" style="1" customWidth="1"/>
    <col min="267" max="267" width="11.7109375" style="1" customWidth="1"/>
    <col min="268" max="268" width="10.85546875" style="1" customWidth="1"/>
    <col min="269" max="269" width="10.7109375" style="1" customWidth="1"/>
    <col min="270" max="270" width="11.5703125" style="1" customWidth="1"/>
    <col min="271" max="271" width="12.5703125" style="1" customWidth="1"/>
    <col min="272" max="420" width="8.85546875" style="1" customWidth="1"/>
    <col min="421" max="421" width="21.5703125" style="1" customWidth="1"/>
    <col min="422" max="422" width="65.85546875" style="1" customWidth="1"/>
    <col min="423" max="423" width="0" style="1" hidden="1" customWidth="1"/>
    <col min="424" max="424" width="13" style="1" customWidth="1"/>
    <col min="425" max="425" width="12.42578125" style="1" customWidth="1"/>
    <col min="426" max="426" width="11.140625" style="1" customWidth="1"/>
    <col min="427" max="427" width="10.7109375" style="1" customWidth="1"/>
    <col min="428" max="428" width="11.42578125" style="1" customWidth="1"/>
    <col min="429" max="429" width="9.7109375" style="1" customWidth="1"/>
    <col min="430" max="430" width="9.28515625" style="1" customWidth="1"/>
    <col min="431" max="431" width="12.140625" style="1" customWidth="1"/>
    <col min="432" max="432" width="9.140625" style="1" customWidth="1"/>
    <col min="433" max="512" width="9.140625" style="1"/>
    <col min="513" max="513" width="26.140625" style="1" customWidth="1"/>
    <col min="514" max="514" width="83.42578125" style="1" customWidth="1"/>
    <col min="515" max="515" width="0" style="1" hidden="1" customWidth="1"/>
    <col min="516" max="516" width="14.28515625" style="1" customWidth="1"/>
    <col min="517" max="517" width="12.42578125" style="1" customWidth="1"/>
    <col min="518" max="518" width="14" style="1" customWidth="1"/>
    <col min="519" max="519" width="13.7109375" style="1" customWidth="1"/>
    <col min="520" max="520" width="14.140625" style="1" customWidth="1"/>
    <col min="521" max="521" width="14" style="1" customWidth="1"/>
    <col min="522" max="522" width="11.28515625" style="1" customWidth="1"/>
    <col min="523" max="523" width="11.7109375" style="1" customWidth="1"/>
    <col min="524" max="524" width="10.85546875" style="1" customWidth="1"/>
    <col min="525" max="525" width="10.7109375" style="1" customWidth="1"/>
    <col min="526" max="526" width="11.5703125" style="1" customWidth="1"/>
    <col min="527" max="527" width="12.5703125" style="1" customWidth="1"/>
    <col min="528" max="676" width="8.85546875" style="1" customWidth="1"/>
    <col min="677" max="677" width="21.5703125" style="1" customWidth="1"/>
    <col min="678" max="678" width="65.85546875" style="1" customWidth="1"/>
    <col min="679" max="679" width="0" style="1" hidden="1" customWidth="1"/>
    <col min="680" max="680" width="13" style="1" customWidth="1"/>
    <col min="681" max="681" width="12.42578125" style="1" customWidth="1"/>
    <col min="682" max="682" width="11.140625" style="1" customWidth="1"/>
    <col min="683" max="683" width="10.7109375" style="1" customWidth="1"/>
    <col min="684" max="684" width="11.42578125" style="1" customWidth="1"/>
    <col min="685" max="685" width="9.7109375" style="1" customWidth="1"/>
    <col min="686" max="686" width="9.28515625" style="1" customWidth="1"/>
    <col min="687" max="687" width="12.140625" style="1" customWidth="1"/>
    <col min="688" max="688" width="9.140625" style="1" customWidth="1"/>
    <col min="689" max="768" width="9.140625" style="1"/>
    <col min="769" max="769" width="26.140625" style="1" customWidth="1"/>
    <col min="770" max="770" width="83.42578125" style="1" customWidth="1"/>
    <col min="771" max="771" width="0" style="1" hidden="1" customWidth="1"/>
    <col min="772" max="772" width="14.28515625" style="1" customWidth="1"/>
    <col min="773" max="773" width="12.42578125" style="1" customWidth="1"/>
    <col min="774" max="774" width="14" style="1" customWidth="1"/>
    <col min="775" max="775" width="13.7109375" style="1" customWidth="1"/>
    <col min="776" max="776" width="14.140625" style="1" customWidth="1"/>
    <col min="777" max="777" width="14" style="1" customWidth="1"/>
    <col min="778" max="778" width="11.28515625" style="1" customWidth="1"/>
    <col min="779" max="779" width="11.7109375" style="1" customWidth="1"/>
    <col min="780" max="780" width="10.85546875" style="1" customWidth="1"/>
    <col min="781" max="781" width="10.7109375" style="1" customWidth="1"/>
    <col min="782" max="782" width="11.5703125" style="1" customWidth="1"/>
    <col min="783" max="783" width="12.5703125" style="1" customWidth="1"/>
    <col min="784" max="932" width="8.85546875" style="1" customWidth="1"/>
    <col min="933" max="933" width="21.5703125" style="1" customWidth="1"/>
    <col min="934" max="934" width="65.85546875" style="1" customWidth="1"/>
    <col min="935" max="935" width="0" style="1" hidden="1" customWidth="1"/>
    <col min="936" max="936" width="13" style="1" customWidth="1"/>
    <col min="937" max="937" width="12.42578125" style="1" customWidth="1"/>
    <col min="938" max="938" width="11.140625" style="1" customWidth="1"/>
    <col min="939" max="939" width="10.7109375" style="1" customWidth="1"/>
    <col min="940" max="940" width="11.42578125" style="1" customWidth="1"/>
    <col min="941" max="941" width="9.7109375" style="1" customWidth="1"/>
    <col min="942" max="942" width="9.28515625" style="1" customWidth="1"/>
    <col min="943" max="943" width="12.140625" style="1" customWidth="1"/>
    <col min="944" max="944" width="9.140625" style="1" customWidth="1"/>
    <col min="945" max="1024" width="9.140625" style="1"/>
    <col min="1025" max="1025" width="26.140625" style="1" customWidth="1"/>
    <col min="1026" max="1026" width="83.42578125" style="1" customWidth="1"/>
    <col min="1027" max="1027" width="0" style="1" hidden="1" customWidth="1"/>
    <col min="1028" max="1028" width="14.28515625" style="1" customWidth="1"/>
    <col min="1029" max="1029" width="12.42578125" style="1" customWidth="1"/>
    <col min="1030" max="1030" width="14" style="1" customWidth="1"/>
    <col min="1031" max="1031" width="13.7109375" style="1" customWidth="1"/>
    <col min="1032" max="1032" width="14.140625" style="1" customWidth="1"/>
    <col min="1033" max="1033" width="14" style="1" customWidth="1"/>
    <col min="1034" max="1034" width="11.28515625" style="1" customWidth="1"/>
    <col min="1035" max="1035" width="11.7109375" style="1" customWidth="1"/>
    <col min="1036" max="1036" width="10.85546875" style="1" customWidth="1"/>
    <col min="1037" max="1037" width="10.7109375" style="1" customWidth="1"/>
    <col min="1038" max="1038" width="11.5703125" style="1" customWidth="1"/>
    <col min="1039" max="1039" width="12.5703125" style="1" customWidth="1"/>
    <col min="1040" max="1188" width="8.85546875" style="1" customWidth="1"/>
    <col min="1189" max="1189" width="21.5703125" style="1" customWidth="1"/>
    <col min="1190" max="1190" width="65.85546875" style="1" customWidth="1"/>
    <col min="1191" max="1191" width="0" style="1" hidden="1" customWidth="1"/>
    <col min="1192" max="1192" width="13" style="1" customWidth="1"/>
    <col min="1193" max="1193" width="12.42578125" style="1" customWidth="1"/>
    <col min="1194" max="1194" width="11.140625" style="1" customWidth="1"/>
    <col min="1195" max="1195" width="10.7109375" style="1" customWidth="1"/>
    <col min="1196" max="1196" width="11.42578125" style="1" customWidth="1"/>
    <col min="1197" max="1197" width="9.7109375" style="1" customWidth="1"/>
    <col min="1198" max="1198" width="9.28515625" style="1" customWidth="1"/>
    <col min="1199" max="1199" width="12.140625" style="1" customWidth="1"/>
    <col min="1200" max="1200" width="9.140625" style="1" customWidth="1"/>
    <col min="1201" max="1280" width="9.140625" style="1"/>
    <col min="1281" max="1281" width="26.140625" style="1" customWidth="1"/>
    <col min="1282" max="1282" width="83.42578125" style="1" customWidth="1"/>
    <col min="1283" max="1283" width="0" style="1" hidden="1" customWidth="1"/>
    <col min="1284" max="1284" width="14.28515625" style="1" customWidth="1"/>
    <col min="1285" max="1285" width="12.42578125" style="1" customWidth="1"/>
    <col min="1286" max="1286" width="14" style="1" customWidth="1"/>
    <col min="1287" max="1287" width="13.7109375" style="1" customWidth="1"/>
    <col min="1288" max="1288" width="14.140625" style="1" customWidth="1"/>
    <col min="1289" max="1289" width="14" style="1" customWidth="1"/>
    <col min="1290" max="1290" width="11.28515625" style="1" customWidth="1"/>
    <col min="1291" max="1291" width="11.7109375" style="1" customWidth="1"/>
    <col min="1292" max="1292" width="10.85546875" style="1" customWidth="1"/>
    <col min="1293" max="1293" width="10.7109375" style="1" customWidth="1"/>
    <col min="1294" max="1294" width="11.5703125" style="1" customWidth="1"/>
    <col min="1295" max="1295" width="12.5703125" style="1" customWidth="1"/>
    <col min="1296" max="1444" width="8.85546875" style="1" customWidth="1"/>
    <col min="1445" max="1445" width="21.5703125" style="1" customWidth="1"/>
    <col min="1446" max="1446" width="65.85546875" style="1" customWidth="1"/>
    <col min="1447" max="1447" width="0" style="1" hidden="1" customWidth="1"/>
    <col min="1448" max="1448" width="13" style="1" customWidth="1"/>
    <col min="1449" max="1449" width="12.42578125" style="1" customWidth="1"/>
    <col min="1450" max="1450" width="11.140625" style="1" customWidth="1"/>
    <col min="1451" max="1451" width="10.7109375" style="1" customWidth="1"/>
    <col min="1452" max="1452" width="11.42578125" style="1" customWidth="1"/>
    <col min="1453" max="1453" width="9.7109375" style="1" customWidth="1"/>
    <col min="1454" max="1454" width="9.28515625" style="1" customWidth="1"/>
    <col min="1455" max="1455" width="12.140625" style="1" customWidth="1"/>
    <col min="1456" max="1456" width="9.140625" style="1" customWidth="1"/>
    <col min="1457" max="1536" width="9.140625" style="1"/>
    <col min="1537" max="1537" width="26.140625" style="1" customWidth="1"/>
    <col min="1538" max="1538" width="83.42578125" style="1" customWidth="1"/>
    <col min="1539" max="1539" width="0" style="1" hidden="1" customWidth="1"/>
    <col min="1540" max="1540" width="14.28515625" style="1" customWidth="1"/>
    <col min="1541" max="1541" width="12.42578125" style="1" customWidth="1"/>
    <col min="1542" max="1542" width="14" style="1" customWidth="1"/>
    <col min="1543" max="1543" width="13.7109375" style="1" customWidth="1"/>
    <col min="1544" max="1544" width="14.140625" style="1" customWidth="1"/>
    <col min="1545" max="1545" width="14" style="1" customWidth="1"/>
    <col min="1546" max="1546" width="11.28515625" style="1" customWidth="1"/>
    <col min="1547" max="1547" width="11.7109375" style="1" customWidth="1"/>
    <col min="1548" max="1548" width="10.85546875" style="1" customWidth="1"/>
    <col min="1549" max="1549" width="10.7109375" style="1" customWidth="1"/>
    <col min="1550" max="1550" width="11.5703125" style="1" customWidth="1"/>
    <col min="1551" max="1551" width="12.5703125" style="1" customWidth="1"/>
    <col min="1552" max="1700" width="8.85546875" style="1" customWidth="1"/>
    <col min="1701" max="1701" width="21.5703125" style="1" customWidth="1"/>
    <col min="1702" max="1702" width="65.85546875" style="1" customWidth="1"/>
    <col min="1703" max="1703" width="0" style="1" hidden="1" customWidth="1"/>
    <col min="1704" max="1704" width="13" style="1" customWidth="1"/>
    <col min="1705" max="1705" width="12.42578125" style="1" customWidth="1"/>
    <col min="1706" max="1706" width="11.140625" style="1" customWidth="1"/>
    <col min="1707" max="1707" width="10.7109375" style="1" customWidth="1"/>
    <col min="1708" max="1708" width="11.42578125" style="1" customWidth="1"/>
    <col min="1709" max="1709" width="9.7109375" style="1" customWidth="1"/>
    <col min="1710" max="1710" width="9.28515625" style="1" customWidth="1"/>
    <col min="1711" max="1711" width="12.140625" style="1" customWidth="1"/>
    <col min="1712" max="1712" width="9.140625" style="1" customWidth="1"/>
    <col min="1713" max="1792" width="9.140625" style="1"/>
    <col min="1793" max="1793" width="26.140625" style="1" customWidth="1"/>
    <col min="1794" max="1794" width="83.42578125" style="1" customWidth="1"/>
    <col min="1795" max="1795" width="0" style="1" hidden="1" customWidth="1"/>
    <col min="1796" max="1796" width="14.28515625" style="1" customWidth="1"/>
    <col min="1797" max="1797" width="12.42578125" style="1" customWidth="1"/>
    <col min="1798" max="1798" width="14" style="1" customWidth="1"/>
    <col min="1799" max="1799" width="13.7109375" style="1" customWidth="1"/>
    <col min="1800" max="1800" width="14.140625" style="1" customWidth="1"/>
    <col min="1801" max="1801" width="14" style="1" customWidth="1"/>
    <col min="1802" max="1802" width="11.28515625" style="1" customWidth="1"/>
    <col min="1803" max="1803" width="11.7109375" style="1" customWidth="1"/>
    <col min="1804" max="1804" width="10.85546875" style="1" customWidth="1"/>
    <col min="1805" max="1805" width="10.7109375" style="1" customWidth="1"/>
    <col min="1806" max="1806" width="11.5703125" style="1" customWidth="1"/>
    <col min="1807" max="1807" width="12.5703125" style="1" customWidth="1"/>
    <col min="1808" max="1956" width="8.85546875" style="1" customWidth="1"/>
    <col min="1957" max="1957" width="21.5703125" style="1" customWidth="1"/>
    <col min="1958" max="1958" width="65.85546875" style="1" customWidth="1"/>
    <col min="1959" max="1959" width="0" style="1" hidden="1" customWidth="1"/>
    <col min="1960" max="1960" width="13" style="1" customWidth="1"/>
    <col min="1961" max="1961" width="12.42578125" style="1" customWidth="1"/>
    <col min="1962" max="1962" width="11.140625" style="1" customWidth="1"/>
    <col min="1963" max="1963" width="10.7109375" style="1" customWidth="1"/>
    <col min="1964" max="1964" width="11.42578125" style="1" customWidth="1"/>
    <col min="1965" max="1965" width="9.7109375" style="1" customWidth="1"/>
    <col min="1966" max="1966" width="9.28515625" style="1" customWidth="1"/>
    <col min="1967" max="1967" width="12.140625" style="1" customWidth="1"/>
    <col min="1968" max="1968" width="9.140625" style="1" customWidth="1"/>
    <col min="1969" max="2048" width="9.140625" style="1"/>
    <col min="2049" max="2049" width="26.140625" style="1" customWidth="1"/>
    <col min="2050" max="2050" width="83.42578125" style="1" customWidth="1"/>
    <col min="2051" max="2051" width="0" style="1" hidden="1" customWidth="1"/>
    <col min="2052" max="2052" width="14.28515625" style="1" customWidth="1"/>
    <col min="2053" max="2053" width="12.42578125" style="1" customWidth="1"/>
    <col min="2054" max="2054" width="14" style="1" customWidth="1"/>
    <col min="2055" max="2055" width="13.7109375" style="1" customWidth="1"/>
    <col min="2056" max="2056" width="14.140625" style="1" customWidth="1"/>
    <col min="2057" max="2057" width="14" style="1" customWidth="1"/>
    <col min="2058" max="2058" width="11.28515625" style="1" customWidth="1"/>
    <col min="2059" max="2059" width="11.7109375" style="1" customWidth="1"/>
    <col min="2060" max="2060" width="10.85546875" style="1" customWidth="1"/>
    <col min="2061" max="2061" width="10.7109375" style="1" customWidth="1"/>
    <col min="2062" max="2062" width="11.5703125" style="1" customWidth="1"/>
    <col min="2063" max="2063" width="12.5703125" style="1" customWidth="1"/>
    <col min="2064" max="2212" width="8.85546875" style="1" customWidth="1"/>
    <col min="2213" max="2213" width="21.5703125" style="1" customWidth="1"/>
    <col min="2214" max="2214" width="65.85546875" style="1" customWidth="1"/>
    <col min="2215" max="2215" width="0" style="1" hidden="1" customWidth="1"/>
    <col min="2216" max="2216" width="13" style="1" customWidth="1"/>
    <col min="2217" max="2217" width="12.42578125" style="1" customWidth="1"/>
    <col min="2218" max="2218" width="11.140625" style="1" customWidth="1"/>
    <col min="2219" max="2219" width="10.7109375" style="1" customWidth="1"/>
    <col min="2220" max="2220" width="11.42578125" style="1" customWidth="1"/>
    <col min="2221" max="2221" width="9.7109375" style="1" customWidth="1"/>
    <col min="2222" max="2222" width="9.28515625" style="1" customWidth="1"/>
    <col min="2223" max="2223" width="12.140625" style="1" customWidth="1"/>
    <col min="2224" max="2224" width="9.140625" style="1" customWidth="1"/>
    <col min="2225" max="2304" width="9.140625" style="1"/>
    <col min="2305" max="2305" width="26.140625" style="1" customWidth="1"/>
    <col min="2306" max="2306" width="83.42578125" style="1" customWidth="1"/>
    <col min="2307" max="2307" width="0" style="1" hidden="1" customWidth="1"/>
    <col min="2308" max="2308" width="14.28515625" style="1" customWidth="1"/>
    <col min="2309" max="2309" width="12.42578125" style="1" customWidth="1"/>
    <col min="2310" max="2310" width="14" style="1" customWidth="1"/>
    <col min="2311" max="2311" width="13.7109375" style="1" customWidth="1"/>
    <col min="2312" max="2312" width="14.140625" style="1" customWidth="1"/>
    <col min="2313" max="2313" width="14" style="1" customWidth="1"/>
    <col min="2314" max="2314" width="11.28515625" style="1" customWidth="1"/>
    <col min="2315" max="2315" width="11.7109375" style="1" customWidth="1"/>
    <col min="2316" max="2316" width="10.85546875" style="1" customWidth="1"/>
    <col min="2317" max="2317" width="10.7109375" style="1" customWidth="1"/>
    <col min="2318" max="2318" width="11.5703125" style="1" customWidth="1"/>
    <col min="2319" max="2319" width="12.5703125" style="1" customWidth="1"/>
    <col min="2320" max="2468" width="8.85546875" style="1" customWidth="1"/>
    <col min="2469" max="2469" width="21.5703125" style="1" customWidth="1"/>
    <col min="2470" max="2470" width="65.85546875" style="1" customWidth="1"/>
    <col min="2471" max="2471" width="0" style="1" hidden="1" customWidth="1"/>
    <col min="2472" max="2472" width="13" style="1" customWidth="1"/>
    <col min="2473" max="2473" width="12.42578125" style="1" customWidth="1"/>
    <col min="2474" max="2474" width="11.140625" style="1" customWidth="1"/>
    <col min="2475" max="2475" width="10.7109375" style="1" customWidth="1"/>
    <col min="2476" max="2476" width="11.42578125" style="1" customWidth="1"/>
    <col min="2477" max="2477" width="9.7109375" style="1" customWidth="1"/>
    <col min="2478" max="2478" width="9.28515625" style="1" customWidth="1"/>
    <col min="2479" max="2479" width="12.140625" style="1" customWidth="1"/>
    <col min="2480" max="2480" width="9.140625" style="1" customWidth="1"/>
    <col min="2481" max="2560" width="9.140625" style="1"/>
    <col min="2561" max="2561" width="26.140625" style="1" customWidth="1"/>
    <col min="2562" max="2562" width="83.42578125" style="1" customWidth="1"/>
    <col min="2563" max="2563" width="0" style="1" hidden="1" customWidth="1"/>
    <col min="2564" max="2564" width="14.28515625" style="1" customWidth="1"/>
    <col min="2565" max="2565" width="12.42578125" style="1" customWidth="1"/>
    <col min="2566" max="2566" width="14" style="1" customWidth="1"/>
    <col min="2567" max="2567" width="13.7109375" style="1" customWidth="1"/>
    <col min="2568" max="2568" width="14.140625" style="1" customWidth="1"/>
    <col min="2569" max="2569" width="14" style="1" customWidth="1"/>
    <col min="2570" max="2570" width="11.28515625" style="1" customWidth="1"/>
    <col min="2571" max="2571" width="11.7109375" style="1" customWidth="1"/>
    <col min="2572" max="2572" width="10.85546875" style="1" customWidth="1"/>
    <col min="2573" max="2573" width="10.7109375" style="1" customWidth="1"/>
    <col min="2574" max="2574" width="11.5703125" style="1" customWidth="1"/>
    <col min="2575" max="2575" width="12.5703125" style="1" customWidth="1"/>
    <col min="2576" max="2724" width="8.85546875" style="1" customWidth="1"/>
    <col min="2725" max="2725" width="21.5703125" style="1" customWidth="1"/>
    <col min="2726" max="2726" width="65.85546875" style="1" customWidth="1"/>
    <col min="2727" max="2727" width="0" style="1" hidden="1" customWidth="1"/>
    <col min="2728" max="2728" width="13" style="1" customWidth="1"/>
    <col min="2729" max="2729" width="12.42578125" style="1" customWidth="1"/>
    <col min="2730" max="2730" width="11.140625" style="1" customWidth="1"/>
    <col min="2731" max="2731" width="10.7109375" style="1" customWidth="1"/>
    <col min="2732" max="2732" width="11.42578125" style="1" customWidth="1"/>
    <col min="2733" max="2733" width="9.7109375" style="1" customWidth="1"/>
    <col min="2734" max="2734" width="9.28515625" style="1" customWidth="1"/>
    <col min="2735" max="2735" width="12.140625" style="1" customWidth="1"/>
    <col min="2736" max="2736" width="9.140625" style="1" customWidth="1"/>
    <col min="2737" max="2816" width="9.140625" style="1"/>
    <col min="2817" max="2817" width="26.140625" style="1" customWidth="1"/>
    <col min="2818" max="2818" width="83.42578125" style="1" customWidth="1"/>
    <col min="2819" max="2819" width="0" style="1" hidden="1" customWidth="1"/>
    <col min="2820" max="2820" width="14.28515625" style="1" customWidth="1"/>
    <col min="2821" max="2821" width="12.42578125" style="1" customWidth="1"/>
    <col min="2822" max="2822" width="14" style="1" customWidth="1"/>
    <col min="2823" max="2823" width="13.7109375" style="1" customWidth="1"/>
    <col min="2824" max="2824" width="14.140625" style="1" customWidth="1"/>
    <col min="2825" max="2825" width="14" style="1" customWidth="1"/>
    <col min="2826" max="2826" width="11.28515625" style="1" customWidth="1"/>
    <col min="2827" max="2827" width="11.7109375" style="1" customWidth="1"/>
    <col min="2828" max="2828" width="10.85546875" style="1" customWidth="1"/>
    <col min="2829" max="2829" width="10.7109375" style="1" customWidth="1"/>
    <col min="2830" max="2830" width="11.5703125" style="1" customWidth="1"/>
    <col min="2831" max="2831" width="12.5703125" style="1" customWidth="1"/>
    <col min="2832" max="2980" width="8.85546875" style="1" customWidth="1"/>
    <col min="2981" max="2981" width="21.5703125" style="1" customWidth="1"/>
    <col min="2982" max="2982" width="65.85546875" style="1" customWidth="1"/>
    <col min="2983" max="2983" width="0" style="1" hidden="1" customWidth="1"/>
    <col min="2984" max="2984" width="13" style="1" customWidth="1"/>
    <col min="2985" max="2985" width="12.42578125" style="1" customWidth="1"/>
    <col min="2986" max="2986" width="11.140625" style="1" customWidth="1"/>
    <col min="2987" max="2987" width="10.7109375" style="1" customWidth="1"/>
    <col min="2988" max="2988" width="11.42578125" style="1" customWidth="1"/>
    <col min="2989" max="2989" width="9.7109375" style="1" customWidth="1"/>
    <col min="2990" max="2990" width="9.28515625" style="1" customWidth="1"/>
    <col min="2991" max="2991" width="12.140625" style="1" customWidth="1"/>
    <col min="2992" max="2992" width="9.140625" style="1" customWidth="1"/>
    <col min="2993" max="3072" width="9.140625" style="1"/>
    <col min="3073" max="3073" width="26.140625" style="1" customWidth="1"/>
    <col min="3074" max="3074" width="83.42578125" style="1" customWidth="1"/>
    <col min="3075" max="3075" width="0" style="1" hidden="1" customWidth="1"/>
    <col min="3076" max="3076" width="14.28515625" style="1" customWidth="1"/>
    <col min="3077" max="3077" width="12.42578125" style="1" customWidth="1"/>
    <col min="3078" max="3078" width="14" style="1" customWidth="1"/>
    <col min="3079" max="3079" width="13.7109375" style="1" customWidth="1"/>
    <col min="3080" max="3080" width="14.140625" style="1" customWidth="1"/>
    <col min="3081" max="3081" width="14" style="1" customWidth="1"/>
    <col min="3082" max="3082" width="11.28515625" style="1" customWidth="1"/>
    <col min="3083" max="3083" width="11.7109375" style="1" customWidth="1"/>
    <col min="3084" max="3084" width="10.85546875" style="1" customWidth="1"/>
    <col min="3085" max="3085" width="10.7109375" style="1" customWidth="1"/>
    <col min="3086" max="3086" width="11.5703125" style="1" customWidth="1"/>
    <col min="3087" max="3087" width="12.5703125" style="1" customWidth="1"/>
    <col min="3088" max="3236" width="8.85546875" style="1" customWidth="1"/>
    <col min="3237" max="3237" width="21.5703125" style="1" customWidth="1"/>
    <col min="3238" max="3238" width="65.85546875" style="1" customWidth="1"/>
    <col min="3239" max="3239" width="0" style="1" hidden="1" customWidth="1"/>
    <col min="3240" max="3240" width="13" style="1" customWidth="1"/>
    <col min="3241" max="3241" width="12.42578125" style="1" customWidth="1"/>
    <col min="3242" max="3242" width="11.140625" style="1" customWidth="1"/>
    <col min="3243" max="3243" width="10.7109375" style="1" customWidth="1"/>
    <col min="3244" max="3244" width="11.42578125" style="1" customWidth="1"/>
    <col min="3245" max="3245" width="9.7109375" style="1" customWidth="1"/>
    <col min="3246" max="3246" width="9.28515625" style="1" customWidth="1"/>
    <col min="3247" max="3247" width="12.140625" style="1" customWidth="1"/>
    <col min="3248" max="3248" width="9.140625" style="1" customWidth="1"/>
    <col min="3249" max="3328" width="9.140625" style="1"/>
    <col min="3329" max="3329" width="26.140625" style="1" customWidth="1"/>
    <col min="3330" max="3330" width="83.42578125" style="1" customWidth="1"/>
    <col min="3331" max="3331" width="0" style="1" hidden="1" customWidth="1"/>
    <col min="3332" max="3332" width="14.28515625" style="1" customWidth="1"/>
    <col min="3333" max="3333" width="12.42578125" style="1" customWidth="1"/>
    <col min="3334" max="3334" width="14" style="1" customWidth="1"/>
    <col min="3335" max="3335" width="13.7109375" style="1" customWidth="1"/>
    <col min="3336" max="3336" width="14.140625" style="1" customWidth="1"/>
    <col min="3337" max="3337" width="14" style="1" customWidth="1"/>
    <col min="3338" max="3338" width="11.28515625" style="1" customWidth="1"/>
    <col min="3339" max="3339" width="11.7109375" style="1" customWidth="1"/>
    <col min="3340" max="3340" width="10.85546875" style="1" customWidth="1"/>
    <col min="3341" max="3341" width="10.7109375" style="1" customWidth="1"/>
    <col min="3342" max="3342" width="11.5703125" style="1" customWidth="1"/>
    <col min="3343" max="3343" width="12.5703125" style="1" customWidth="1"/>
    <col min="3344" max="3492" width="8.85546875" style="1" customWidth="1"/>
    <col min="3493" max="3493" width="21.5703125" style="1" customWidth="1"/>
    <col min="3494" max="3494" width="65.85546875" style="1" customWidth="1"/>
    <col min="3495" max="3495" width="0" style="1" hidden="1" customWidth="1"/>
    <col min="3496" max="3496" width="13" style="1" customWidth="1"/>
    <col min="3497" max="3497" width="12.42578125" style="1" customWidth="1"/>
    <col min="3498" max="3498" width="11.140625" style="1" customWidth="1"/>
    <col min="3499" max="3499" width="10.7109375" style="1" customWidth="1"/>
    <col min="3500" max="3500" width="11.42578125" style="1" customWidth="1"/>
    <col min="3501" max="3501" width="9.7109375" style="1" customWidth="1"/>
    <col min="3502" max="3502" width="9.28515625" style="1" customWidth="1"/>
    <col min="3503" max="3503" width="12.140625" style="1" customWidth="1"/>
    <col min="3504" max="3504" width="9.140625" style="1" customWidth="1"/>
    <col min="3505" max="3584" width="9.140625" style="1"/>
    <col min="3585" max="3585" width="26.140625" style="1" customWidth="1"/>
    <col min="3586" max="3586" width="83.42578125" style="1" customWidth="1"/>
    <col min="3587" max="3587" width="0" style="1" hidden="1" customWidth="1"/>
    <col min="3588" max="3588" width="14.28515625" style="1" customWidth="1"/>
    <col min="3589" max="3589" width="12.42578125" style="1" customWidth="1"/>
    <col min="3590" max="3590" width="14" style="1" customWidth="1"/>
    <col min="3591" max="3591" width="13.7109375" style="1" customWidth="1"/>
    <col min="3592" max="3592" width="14.140625" style="1" customWidth="1"/>
    <col min="3593" max="3593" width="14" style="1" customWidth="1"/>
    <col min="3594" max="3594" width="11.28515625" style="1" customWidth="1"/>
    <col min="3595" max="3595" width="11.7109375" style="1" customWidth="1"/>
    <col min="3596" max="3596" width="10.85546875" style="1" customWidth="1"/>
    <col min="3597" max="3597" width="10.7109375" style="1" customWidth="1"/>
    <col min="3598" max="3598" width="11.5703125" style="1" customWidth="1"/>
    <col min="3599" max="3599" width="12.5703125" style="1" customWidth="1"/>
    <col min="3600" max="3748" width="8.85546875" style="1" customWidth="1"/>
    <col min="3749" max="3749" width="21.5703125" style="1" customWidth="1"/>
    <col min="3750" max="3750" width="65.85546875" style="1" customWidth="1"/>
    <col min="3751" max="3751" width="0" style="1" hidden="1" customWidth="1"/>
    <col min="3752" max="3752" width="13" style="1" customWidth="1"/>
    <col min="3753" max="3753" width="12.42578125" style="1" customWidth="1"/>
    <col min="3754" max="3754" width="11.140625" style="1" customWidth="1"/>
    <col min="3755" max="3755" width="10.7109375" style="1" customWidth="1"/>
    <col min="3756" max="3756" width="11.42578125" style="1" customWidth="1"/>
    <col min="3757" max="3757" width="9.7109375" style="1" customWidth="1"/>
    <col min="3758" max="3758" width="9.28515625" style="1" customWidth="1"/>
    <col min="3759" max="3759" width="12.140625" style="1" customWidth="1"/>
    <col min="3760" max="3760" width="9.140625" style="1" customWidth="1"/>
    <col min="3761" max="3840" width="9.140625" style="1"/>
    <col min="3841" max="3841" width="26.140625" style="1" customWidth="1"/>
    <col min="3842" max="3842" width="83.42578125" style="1" customWidth="1"/>
    <col min="3843" max="3843" width="0" style="1" hidden="1" customWidth="1"/>
    <col min="3844" max="3844" width="14.28515625" style="1" customWidth="1"/>
    <col min="3845" max="3845" width="12.42578125" style="1" customWidth="1"/>
    <col min="3846" max="3846" width="14" style="1" customWidth="1"/>
    <col min="3847" max="3847" width="13.7109375" style="1" customWidth="1"/>
    <col min="3848" max="3848" width="14.140625" style="1" customWidth="1"/>
    <col min="3849" max="3849" width="14" style="1" customWidth="1"/>
    <col min="3850" max="3850" width="11.28515625" style="1" customWidth="1"/>
    <col min="3851" max="3851" width="11.7109375" style="1" customWidth="1"/>
    <col min="3852" max="3852" width="10.85546875" style="1" customWidth="1"/>
    <col min="3853" max="3853" width="10.7109375" style="1" customWidth="1"/>
    <col min="3854" max="3854" width="11.5703125" style="1" customWidth="1"/>
    <col min="3855" max="3855" width="12.5703125" style="1" customWidth="1"/>
    <col min="3856" max="4004" width="8.85546875" style="1" customWidth="1"/>
    <col min="4005" max="4005" width="21.5703125" style="1" customWidth="1"/>
    <col min="4006" max="4006" width="65.85546875" style="1" customWidth="1"/>
    <col min="4007" max="4007" width="0" style="1" hidden="1" customWidth="1"/>
    <col min="4008" max="4008" width="13" style="1" customWidth="1"/>
    <col min="4009" max="4009" width="12.42578125" style="1" customWidth="1"/>
    <col min="4010" max="4010" width="11.140625" style="1" customWidth="1"/>
    <col min="4011" max="4011" width="10.7109375" style="1" customWidth="1"/>
    <col min="4012" max="4012" width="11.42578125" style="1" customWidth="1"/>
    <col min="4013" max="4013" width="9.7109375" style="1" customWidth="1"/>
    <col min="4014" max="4014" width="9.28515625" style="1" customWidth="1"/>
    <col min="4015" max="4015" width="12.140625" style="1" customWidth="1"/>
    <col min="4016" max="4016" width="9.140625" style="1" customWidth="1"/>
    <col min="4017" max="4096" width="9.140625" style="1"/>
    <col min="4097" max="4097" width="26.140625" style="1" customWidth="1"/>
    <col min="4098" max="4098" width="83.42578125" style="1" customWidth="1"/>
    <col min="4099" max="4099" width="0" style="1" hidden="1" customWidth="1"/>
    <col min="4100" max="4100" width="14.28515625" style="1" customWidth="1"/>
    <col min="4101" max="4101" width="12.42578125" style="1" customWidth="1"/>
    <col min="4102" max="4102" width="14" style="1" customWidth="1"/>
    <col min="4103" max="4103" width="13.7109375" style="1" customWidth="1"/>
    <col min="4104" max="4104" width="14.140625" style="1" customWidth="1"/>
    <col min="4105" max="4105" width="14" style="1" customWidth="1"/>
    <col min="4106" max="4106" width="11.28515625" style="1" customWidth="1"/>
    <col min="4107" max="4107" width="11.7109375" style="1" customWidth="1"/>
    <col min="4108" max="4108" width="10.85546875" style="1" customWidth="1"/>
    <col min="4109" max="4109" width="10.7109375" style="1" customWidth="1"/>
    <col min="4110" max="4110" width="11.5703125" style="1" customWidth="1"/>
    <col min="4111" max="4111" width="12.5703125" style="1" customWidth="1"/>
    <col min="4112" max="4260" width="8.85546875" style="1" customWidth="1"/>
    <col min="4261" max="4261" width="21.5703125" style="1" customWidth="1"/>
    <col min="4262" max="4262" width="65.85546875" style="1" customWidth="1"/>
    <col min="4263" max="4263" width="0" style="1" hidden="1" customWidth="1"/>
    <col min="4264" max="4264" width="13" style="1" customWidth="1"/>
    <col min="4265" max="4265" width="12.42578125" style="1" customWidth="1"/>
    <col min="4266" max="4266" width="11.140625" style="1" customWidth="1"/>
    <col min="4267" max="4267" width="10.7109375" style="1" customWidth="1"/>
    <col min="4268" max="4268" width="11.42578125" style="1" customWidth="1"/>
    <col min="4269" max="4269" width="9.7109375" style="1" customWidth="1"/>
    <col min="4270" max="4270" width="9.28515625" style="1" customWidth="1"/>
    <col min="4271" max="4271" width="12.140625" style="1" customWidth="1"/>
    <col min="4272" max="4272" width="9.140625" style="1" customWidth="1"/>
    <col min="4273" max="4352" width="9.140625" style="1"/>
    <col min="4353" max="4353" width="26.140625" style="1" customWidth="1"/>
    <col min="4354" max="4354" width="83.42578125" style="1" customWidth="1"/>
    <col min="4355" max="4355" width="0" style="1" hidden="1" customWidth="1"/>
    <col min="4356" max="4356" width="14.28515625" style="1" customWidth="1"/>
    <col min="4357" max="4357" width="12.42578125" style="1" customWidth="1"/>
    <col min="4358" max="4358" width="14" style="1" customWidth="1"/>
    <col min="4359" max="4359" width="13.7109375" style="1" customWidth="1"/>
    <col min="4360" max="4360" width="14.140625" style="1" customWidth="1"/>
    <col min="4361" max="4361" width="14" style="1" customWidth="1"/>
    <col min="4362" max="4362" width="11.28515625" style="1" customWidth="1"/>
    <col min="4363" max="4363" width="11.7109375" style="1" customWidth="1"/>
    <col min="4364" max="4364" width="10.85546875" style="1" customWidth="1"/>
    <col min="4365" max="4365" width="10.7109375" style="1" customWidth="1"/>
    <col min="4366" max="4366" width="11.5703125" style="1" customWidth="1"/>
    <col min="4367" max="4367" width="12.5703125" style="1" customWidth="1"/>
    <col min="4368" max="4516" width="8.85546875" style="1" customWidth="1"/>
    <col min="4517" max="4517" width="21.5703125" style="1" customWidth="1"/>
    <col min="4518" max="4518" width="65.85546875" style="1" customWidth="1"/>
    <col min="4519" max="4519" width="0" style="1" hidden="1" customWidth="1"/>
    <col min="4520" max="4520" width="13" style="1" customWidth="1"/>
    <col min="4521" max="4521" width="12.42578125" style="1" customWidth="1"/>
    <col min="4522" max="4522" width="11.140625" style="1" customWidth="1"/>
    <col min="4523" max="4523" width="10.7109375" style="1" customWidth="1"/>
    <col min="4524" max="4524" width="11.42578125" style="1" customWidth="1"/>
    <col min="4525" max="4525" width="9.7109375" style="1" customWidth="1"/>
    <col min="4526" max="4526" width="9.28515625" style="1" customWidth="1"/>
    <col min="4527" max="4527" width="12.140625" style="1" customWidth="1"/>
    <col min="4528" max="4528" width="9.140625" style="1" customWidth="1"/>
    <col min="4529" max="4608" width="9.140625" style="1"/>
    <col min="4609" max="4609" width="26.140625" style="1" customWidth="1"/>
    <col min="4610" max="4610" width="83.42578125" style="1" customWidth="1"/>
    <col min="4611" max="4611" width="0" style="1" hidden="1" customWidth="1"/>
    <col min="4612" max="4612" width="14.28515625" style="1" customWidth="1"/>
    <col min="4613" max="4613" width="12.42578125" style="1" customWidth="1"/>
    <col min="4614" max="4614" width="14" style="1" customWidth="1"/>
    <col min="4615" max="4615" width="13.7109375" style="1" customWidth="1"/>
    <col min="4616" max="4616" width="14.140625" style="1" customWidth="1"/>
    <col min="4617" max="4617" width="14" style="1" customWidth="1"/>
    <col min="4618" max="4618" width="11.28515625" style="1" customWidth="1"/>
    <col min="4619" max="4619" width="11.7109375" style="1" customWidth="1"/>
    <col min="4620" max="4620" width="10.85546875" style="1" customWidth="1"/>
    <col min="4621" max="4621" width="10.7109375" style="1" customWidth="1"/>
    <col min="4622" max="4622" width="11.5703125" style="1" customWidth="1"/>
    <col min="4623" max="4623" width="12.5703125" style="1" customWidth="1"/>
    <col min="4624" max="4772" width="8.85546875" style="1" customWidth="1"/>
    <col min="4773" max="4773" width="21.5703125" style="1" customWidth="1"/>
    <col min="4774" max="4774" width="65.85546875" style="1" customWidth="1"/>
    <col min="4775" max="4775" width="0" style="1" hidden="1" customWidth="1"/>
    <col min="4776" max="4776" width="13" style="1" customWidth="1"/>
    <col min="4777" max="4777" width="12.42578125" style="1" customWidth="1"/>
    <col min="4778" max="4778" width="11.140625" style="1" customWidth="1"/>
    <col min="4779" max="4779" width="10.7109375" style="1" customWidth="1"/>
    <col min="4780" max="4780" width="11.42578125" style="1" customWidth="1"/>
    <col min="4781" max="4781" width="9.7109375" style="1" customWidth="1"/>
    <col min="4782" max="4782" width="9.28515625" style="1" customWidth="1"/>
    <col min="4783" max="4783" width="12.140625" style="1" customWidth="1"/>
    <col min="4784" max="4784" width="9.140625" style="1" customWidth="1"/>
    <col min="4785" max="4864" width="9.140625" style="1"/>
    <col min="4865" max="4865" width="26.140625" style="1" customWidth="1"/>
    <col min="4866" max="4866" width="83.42578125" style="1" customWidth="1"/>
    <col min="4867" max="4867" width="0" style="1" hidden="1" customWidth="1"/>
    <col min="4868" max="4868" width="14.28515625" style="1" customWidth="1"/>
    <col min="4869" max="4869" width="12.42578125" style="1" customWidth="1"/>
    <col min="4870" max="4870" width="14" style="1" customWidth="1"/>
    <col min="4871" max="4871" width="13.7109375" style="1" customWidth="1"/>
    <col min="4872" max="4872" width="14.140625" style="1" customWidth="1"/>
    <col min="4873" max="4873" width="14" style="1" customWidth="1"/>
    <col min="4874" max="4874" width="11.28515625" style="1" customWidth="1"/>
    <col min="4875" max="4875" width="11.7109375" style="1" customWidth="1"/>
    <col min="4876" max="4876" width="10.85546875" style="1" customWidth="1"/>
    <col min="4877" max="4877" width="10.7109375" style="1" customWidth="1"/>
    <col min="4878" max="4878" width="11.5703125" style="1" customWidth="1"/>
    <col min="4879" max="4879" width="12.5703125" style="1" customWidth="1"/>
    <col min="4880" max="5028" width="8.85546875" style="1" customWidth="1"/>
    <col min="5029" max="5029" width="21.5703125" style="1" customWidth="1"/>
    <col min="5030" max="5030" width="65.85546875" style="1" customWidth="1"/>
    <col min="5031" max="5031" width="0" style="1" hidden="1" customWidth="1"/>
    <col min="5032" max="5032" width="13" style="1" customWidth="1"/>
    <col min="5033" max="5033" width="12.42578125" style="1" customWidth="1"/>
    <col min="5034" max="5034" width="11.140625" style="1" customWidth="1"/>
    <col min="5035" max="5035" width="10.7109375" style="1" customWidth="1"/>
    <col min="5036" max="5036" width="11.42578125" style="1" customWidth="1"/>
    <col min="5037" max="5037" width="9.7109375" style="1" customWidth="1"/>
    <col min="5038" max="5038" width="9.28515625" style="1" customWidth="1"/>
    <col min="5039" max="5039" width="12.140625" style="1" customWidth="1"/>
    <col min="5040" max="5040" width="9.140625" style="1" customWidth="1"/>
    <col min="5041" max="5120" width="9.140625" style="1"/>
    <col min="5121" max="5121" width="26.140625" style="1" customWidth="1"/>
    <col min="5122" max="5122" width="83.42578125" style="1" customWidth="1"/>
    <col min="5123" max="5123" width="0" style="1" hidden="1" customWidth="1"/>
    <col min="5124" max="5124" width="14.28515625" style="1" customWidth="1"/>
    <col min="5125" max="5125" width="12.42578125" style="1" customWidth="1"/>
    <col min="5126" max="5126" width="14" style="1" customWidth="1"/>
    <col min="5127" max="5127" width="13.7109375" style="1" customWidth="1"/>
    <col min="5128" max="5128" width="14.140625" style="1" customWidth="1"/>
    <col min="5129" max="5129" width="14" style="1" customWidth="1"/>
    <col min="5130" max="5130" width="11.28515625" style="1" customWidth="1"/>
    <col min="5131" max="5131" width="11.7109375" style="1" customWidth="1"/>
    <col min="5132" max="5132" width="10.85546875" style="1" customWidth="1"/>
    <col min="5133" max="5133" width="10.7109375" style="1" customWidth="1"/>
    <col min="5134" max="5134" width="11.5703125" style="1" customWidth="1"/>
    <col min="5135" max="5135" width="12.5703125" style="1" customWidth="1"/>
    <col min="5136" max="5284" width="8.85546875" style="1" customWidth="1"/>
    <col min="5285" max="5285" width="21.5703125" style="1" customWidth="1"/>
    <col min="5286" max="5286" width="65.85546875" style="1" customWidth="1"/>
    <col min="5287" max="5287" width="0" style="1" hidden="1" customWidth="1"/>
    <col min="5288" max="5288" width="13" style="1" customWidth="1"/>
    <col min="5289" max="5289" width="12.42578125" style="1" customWidth="1"/>
    <col min="5290" max="5290" width="11.140625" style="1" customWidth="1"/>
    <col min="5291" max="5291" width="10.7109375" style="1" customWidth="1"/>
    <col min="5292" max="5292" width="11.42578125" style="1" customWidth="1"/>
    <col min="5293" max="5293" width="9.7109375" style="1" customWidth="1"/>
    <col min="5294" max="5294" width="9.28515625" style="1" customWidth="1"/>
    <col min="5295" max="5295" width="12.140625" style="1" customWidth="1"/>
    <col min="5296" max="5296" width="9.140625" style="1" customWidth="1"/>
    <col min="5297" max="5376" width="9.140625" style="1"/>
    <col min="5377" max="5377" width="26.140625" style="1" customWidth="1"/>
    <col min="5378" max="5378" width="83.42578125" style="1" customWidth="1"/>
    <col min="5379" max="5379" width="0" style="1" hidden="1" customWidth="1"/>
    <col min="5380" max="5380" width="14.28515625" style="1" customWidth="1"/>
    <col min="5381" max="5381" width="12.42578125" style="1" customWidth="1"/>
    <col min="5382" max="5382" width="14" style="1" customWidth="1"/>
    <col min="5383" max="5383" width="13.7109375" style="1" customWidth="1"/>
    <col min="5384" max="5384" width="14.140625" style="1" customWidth="1"/>
    <col min="5385" max="5385" width="14" style="1" customWidth="1"/>
    <col min="5386" max="5386" width="11.28515625" style="1" customWidth="1"/>
    <col min="5387" max="5387" width="11.7109375" style="1" customWidth="1"/>
    <col min="5388" max="5388" width="10.85546875" style="1" customWidth="1"/>
    <col min="5389" max="5389" width="10.7109375" style="1" customWidth="1"/>
    <col min="5390" max="5390" width="11.5703125" style="1" customWidth="1"/>
    <col min="5391" max="5391" width="12.5703125" style="1" customWidth="1"/>
    <col min="5392" max="5540" width="8.85546875" style="1" customWidth="1"/>
    <col min="5541" max="5541" width="21.5703125" style="1" customWidth="1"/>
    <col min="5542" max="5542" width="65.85546875" style="1" customWidth="1"/>
    <col min="5543" max="5543" width="0" style="1" hidden="1" customWidth="1"/>
    <col min="5544" max="5544" width="13" style="1" customWidth="1"/>
    <col min="5545" max="5545" width="12.42578125" style="1" customWidth="1"/>
    <col min="5546" max="5546" width="11.140625" style="1" customWidth="1"/>
    <col min="5547" max="5547" width="10.7109375" style="1" customWidth="1"/>
    <col min="5548" max="5548" width="11.42578125" style="1" customWidth="1"/>
    <col min="5549" max="5549" width="9.7109375" style="1" customWidth="1"/>
    <col min="5550" max="5550" width="9.28515625" style="1" customWidth="1"/>
    <col min="5551" max="5551" width="12.140625" style="1" customWidth="1"/>
    <col min="5552" max="5552" width="9.140625" style="1" customWidth="1"/>
    <col min="5553" max="5632" width="9.140625" style="1"/>
    <col min="5633" max="5633" width="26.140625" style="1" customWidth="1"/>
    <col min="5634" max="5634" width="83.42578125" style="1" customWidth="1"/>
    <col min="5635" max="5635" width="0" style="1" hidden="1" customWidth="1"/>
    <col min="5636" max="5636" width="14.28515625" style="1" customWidth="1"/>
    <col min="5637" max="5637" width="12.42578125" style="1" customWidth="1"/>
    <col min="5638" max="5638" width="14" style="1" customWidth="1"/>
    <col min="5639" max="5639" width="13.7109375" style="1" customWidth="1"/>
    <col min="5640" max="5640" width="14.140625" style="1" customWidth="1"/>
    <col min="5641" max="5641" width="14" style="1" customWidth="1"/>
    <col min="5642" max="5642" width="11.28515625" style="1" customWidth="1"/>
    <col min="5643" max="5643" width="11.7109375" style="1" customWidth="1"/>
    <col min="5644" max="5644" width="10.85546875" style="1" customWidth="1"/>
    <col min="5645" max="5645" width="10.7109375" style="1" customWidth="1"/>
    <col min="5646" max="5646" width="11.5703125" style="1" customWidth="1"/>
    <col min="5647" max="5647" width="12.5703125" style="1" customWidth="1"/>
    <col min="5648" max="5796" width="8.85546875" style="1" customWidth="1"/>
    <col min="5797" max="5797" width="21.5703125" style="1" customWidth="1"/>
    <col min="5798" max="5798" width="65.85546875" style="1" customWidth="1"/>
    <col min="5799" max="5799" width="0" style="1" hidden="1" customWidth="1"/>
    <col min="5800" max="5800" width="13" style="1" customWidth="1"/>
    <col min="5801" max="5801" width="12.42578125" style="1" customWidth="1"/>
    <col min="5802" max="5802" width="11.140625" style="1" customWidth="1"/>
    <col min="5803" max="5803" width="10.7109375" style="1" customWidth="1"/>
    <col min="5804" max="5804" width="11.42578125" style="1" customWidth="1"/>
    <col min="5805" max="5805" width="9.7109375" style="1" customWidth="1"/>
    <col min="5806" max="5806" width="9.28515625" style="1" customWidth="1"/>
    <col min="5807" max="5807" width="12.140625" style="1" customWidth="1"/>
    <col min="5808" max="5808" width="9.140625" style="1" customWidth="1"/>
    <col min="5809" max="5888" width="9.140625" style="1"/>
    <col min="5889" max="5889" width="26.140625" style="1" customWidth="1"/>
    <col min="5890" max="5890" width="83.42578125" style="1" customWidth="1"/>
    <col min="5891" max="5891" width="0" style="1" hidden="1" customWidth="1"/>
    <col min="5892" max="5892" width="14.28515625" style="1" customWidth="1"/>
    <col min="5893" max="5893" width="12.42578125" style="1" customWidth="1"/>
    <col min="5894" max="5894" width="14" style="1" customWidth="1"/>
    <col min="5895" max="5895" width="13.7109375" style="1" customWidth="1"/>
    <col min="5896" max="5896" width="14.140625" style="1" customWidth="1"/>
    <col min="5897" max="5897" width="14" style="1" customWidth="1"/>
    <col min="5898" max="5898" width="11.28515625" style="1" customWidth="1"/>
    <col min="5899" max="5899" width="11.7109375" style="1" customWidth="1"/>
    <col min="5900" max="5900" width="10.85546875" style="1" customWidth="1"/>
    <col min="5901" max="5901" width="10.7109375" style="1" customWidth="1"/>
    <col min="5902" max="5902" width="11.5703125" style="1" customWidth="1"/>
    <col min="5903" max="5903" width="12.5703125" style="1" customWidth="1"/>
    <col min="5904" max="6052" width="8.85546875" style="1" customWidth="1"/>
    <col min="6053" max="6053" width="21.5703125" style="1" customWidth="1"/>
    <col min="6054" max="6054" width="65.85546875" style="1" customWidth="1"/>
    <col min="6055" max="6055" width="0" style="1" hidden="1" customWidth="1"/>
    <col min="6056" max="6056" width="13" style="1" customWidth="1"/>
    <col min="6057" max="6057" width="12.42578125" style="1" customWidth="1"/>
    <col min="6058" max="6058" width="11.140625" style="1" customWidth="1"/>
    <col min="6059" max="6059" width="10.7109375" style="1" customWidth="1"/>
    <col min="6060" max="6060" width="11.42578125" style="1" customWidth="1"/>
    <col min="6061" max="6061" width="9.7109375" style="1" customWidth="1"/>
    <col min="6062" max="6062" width="9.28515625" style="1" customWidth="1"/>
    <col min="6063" max="6063" width="12.140625" style="1" customWidth="1"/>
    <col min="6064" max="6064" width="9.140625" style="1" customWidth="1"/>
    <col min="6065" max="6144" width="9.140625" style="1"/>
    <col min="6145" max="6145" width="26.140625" style="1" customWidth="1"/>
    <col min="6146" max="6146" width="83.42578125" style="1" customWidth="1"/>
    <col min="6147" max="6147" width="0" style="1" hidden="1" customWidth="1"/>
    <col min="6148" max="6148" width="14.28515625" style="1" customWidth="1"/>
    <col min="6149" max="6149" width="12.42578125" style="1" customWidth="1"/>
    <col min="6150" max="6150" width="14" style="1" customWidth="1"/>
    <col min="6151" max="6151" width="13.7109375" style="1" customWidth="1"/>
    <col min="6152" max="6152" width="14.140625" style="1" customWidth="1"/>
    <col min="6153" max="6153" width="14" style="1" customWidth="1"/>
    <col min="6154" max="6154" width="11.28515625" style="1" customWidth="1"/>
    <col min="6155" max="6155" width="11.7109375" style="1" customWidth="1"/>
    <col min="6156" max="6156" width="10.85546875" style="1" customWidth="1"/>
    <col min="6157" max="6157" width="10.7109375" style="1" customWidth="1"/>
    <col min="6158" max="6158" width="11.5703125" style="1" customWidth="1"/>
    <col min="6159" max="6159" width="12.5703125" style="1" customWidth="1"/>
    <col min="6160" max="6308" width="8.85546875" style="1" customWidth="1"/>
    <col min="6309" max="6309" width="21.5703125" style="1" customWidth="1"/>
    <col min="6310" max="6310" width="65.85546875" style="1" customWidth="1"/>
    <col min="6311" max="6311" width="0" style="1" hidden="1" customWidth="1"/>
    <col min="6312" max="6312" width="13" style="1" customWidth="1"/>
    <col min="6313" max="6313" width="12.42578125" style="1" customWidth="1"/>
    <col min="6314" max="6314" width="11.140625" style="1" customWidth="1"/>
    <col min="6315" max="6315" width="10.7109375" style="1" customWidth="1"/>
    <col min="6316" max="6316" width="11.42578125" style="1" customWidth="1"/>
    <col min="6317" max="6317" width="9.7109375" style="1" customWidth="1"/>
    <col min="6318" max="6318" width="9.28515625" style="1" customWidth="1"/>
    <col min="6319" max="6319" width="12.140625" style="1" customWidth="1"/>
    <col min="6320" max="6320" width="9.140625" style="1" customWidth="1"/>
    <col min="6321" max="6400" width="9.140625" style="1"/>
    <col min="6401" max="6401" width="26.140625" style="1" customWidth="1"/>
    <col min="6402" max="6402" width="83.42578125" style="1" customWidth="1"/>
    <col min="6403" max="6403" width="0" style="1" hidden="1" customWidth="1"/>
    <col min="6404" max="6404" width="14.28515625" style="1" customWidth="1"/>
    <col min="6405" max="6405" width="12.42578125" style="1" customWidth="1"/>
    <col min="6406" max="6406" width="14" style="1" customWidth="1"/>
    <col min="6407" max="6407" width="13.7109375" style="1" customWidth="1"/>
    <col min="6408" max="6408" width="14.140625" style="1" customWidth="1"/>
    <col min="6409" max="6409" width="14" style="1" customWidth="1"/>
    <col min="6410" max="6410" width="11.28515625" style="1" customWidth="1"/>
    <col min="6411" max="6411" width="11.7109375" style="1" customWidth="1"/>
    <col min="6412" max="6412" width="10.85546875" style="1" customWidth="1"/>
    <col min="6413" max="6413" width="10.7109375" style="1" customWidth="1"/>
    <col min="6414" max="6414" width="11.5703125" style="1" customWidth="1"/>
    <col min="6415" max="6415" width="12.5703125" style="1" customWidth="1"/>
    <col min="6416" max="6564" width="8.85546875" style="1" customWidth="1"/>
    <col min="6565" max="6565" width="21.5703125" style="1" customWidth="1"/>
    <col min="6566" max="6566" width="65.85546875" style="1" customWidth="1"/>
    <col min="6567" max="6567" width="0" style="1" hidden="1" customWidth="1"/>
    <col min="6568" max="6568" width="13" style="1" customWidth="1"/>
    <col min="6569" max="6569" width="12.42578125" style="1" customWidth="1"/>
    <col min="6570" max="6570" width="11.140625" style="1" customWidth="1"/>
    <col min="6571" max="6571" width="10.7109375" style="1" customWidth="1"/>
    <col min="6572" max="6572" width="11.42578125" style="1" customWidth="1"/>
    <col min="6573" max="6573" width="9.7109375" style="1" customWidth="1"/>
    <col min="6574" max="6574" width="9.28515625" style="1" customWidth="1"/>
    <col min="6575" max="6575" width="12.140625" style="1" customWidth="1"/>
    <col min="6576" max="6576" width="9.140625" style="1" customWidth="1"/>
    <col min="6577" max="6656" width="9.140625" style="1"/>
    <col min="6657" max="6657" width="26.140625" style="1" customWidth="1"/>
    <col min="6658" max="6658" width="83.42578125" style="1" customWidth="1"/>
    <col min="6659" max="6659" width="0" style="1" hidden="1" customWidth="1"/>
    <col min="6660" max="6660" width="14.28515625" style="1" customWidth="1"/>
    <col min="6661" max="6661" width="12.42578125" style="1" customWidth="1"/>
    <col min="6662" max="6662" width="14" style="1" customWidth="1"/>
    <col min="6663" max="6663" width="13.7109375" style="1" customWidth="1"/>
    <col min="6664" max="6664" width="14.140625" style="1" customWidth="1"/>
    <col min="6665" max="6665" width="14" style="1" customWidth="1"/>
    <col min="6666" max="6666" width="11.28515625" style="1" customWidth="1"/>
    <col min="6667" max="6667" width="11.7109375" style="1" customWidth="1"/>
    <col min="6668" max="6668" width="10.85546875" style="1" customWidth="1"/>
    <col min="6669" max="6669" width="10.7109375" style="1" customWidth="1"/>
    <col min="6670" max="6670" width="11.5703125" style="1" customWidth="1"/>
    <col min="6671" max="6671" width="12.5703125" style="1" customWidth="1"/>
    <col min="6672" max="6820" width="8.85546875" style="1" customWidth="1"/>
    <col min="6821" max="6821" width="21.5703125" style="1" customWidth="1"/>
    <col min="6822" max="6822" width="65.85546875" style="1" customWidth="1"/>
    <col min="6823" max="6823" width="0" style="1" hidden="1" customWidth="1"/>
    <col min="6824" max="6824" width="13" style="1" customWidth="1"/>
    <col min="6825" max="6825" width="12.42578125" style="1" customWidth="1"/>
    <col min="6826" max="6826" width="11.140625" style="1" customWidth="1"/>
    <col min="6827" max="6827" width="10.7109375" style="1" customWidth="1"/>
    <col min="6828" max="6828" width="11.42578125" style="1" customWidth="1"/>
    <col min="6829" max="6829" width="9.7109375" style="1" customWidth="1"/>
    <col min="6830" max="6830" width="9.28515625" style="1" customWidth="1"/>
    <col min="6831" max="6831" width="12.140625" style="1" customWidth="1"/>
    <col min="6832" max="6832" width="9.140625" style="1" customWidth="1"/>
    <col min="6833" max="6912" width="9.140625" style="1"/>
    <col min="6913" max="6913" width="26.140625" style="1" customWidth="1"/>
    <col min="6914" max="6914" width="83.42578125" style="1" customWidth="1"/>
    <col min="6915" max="6915" width="0" style="1" hidden="1" customWidth="1"/>
    <col min="6916" max="6916" width="14.28515625" style="1" customWidth="1"/>
    <col min="6917" max="6917" width="12.42578125" style="1" customWidth="1"/>
    <col min="6918" max="6918" width="14" style="1" customWidth="1"/>
    <col min="6919" max="6919" width="13.7109375" style="1" customWidth="1"/>
    <col min="6920" max="6920" width="14.140625" style="1" customWidth="1"/>
    <col min="6921" max="6921" width="14" style="1" customWidth="1"/>
    <col min="6922" max="6922" width="11.28515625" style="1" customWidth="1"/>
    <col min="6923" max="6923" width="11.7109375" style="1" customWidth="1"/>
    <col min="6924" max="6924" width="10.85546875" style="1" customWidth="1"/>
    <col min="6925" max="6925" width="10.7109375" style="1" customWidth="1"/>
    <col min="6926" max="6926" width="11.5703125" style="1" customWidth="1"/>
    <col min="6927" max="6927" width="12.5703125" style="1" customWidth="1"/>
    <col min="6928" max="7076" width="8.85546875" style="1" customWidth="1"/>
    <col min="7077" max="7077" width="21.5703125" style="1" customWidth="1"/>
    <col min="7078" max="7078" width="65.85546875" style="1" customWidth="1"/>
    <col min="7079" max="7079" width="0" style="1" hidden="1" customWidth="1"/>
    <col min="7080" max="7080" width="13" style="1" customWidth="1"/>
    <col min="7081" max="7081" width="12.42578125" style="1" customWidth="1"/>
    <col min="7082" max="7082" width="11.140625" style="1" customWidth="1"/>
    <col min="7083" max="7083" width="10.7109375" style="1" customWidth="1"/>
    <col min="7084" max="7084" width="11.42578125" style="1" customWidth="1"/>
    <col min="7085" max="7085" width="9.7109375" style="1" customWidth="1"/>
    <col min="7086" max="7086" width="9.28515625" style="1" customWidth="1"/>
    <col min="7087" max="7087" width="12.140625" style="1" customWidth="1"/>
    <col min="7088" max="7088" width="9.140625" style="1" customWidth="1"/>
    <col min="7089" max="7168" width="9.140625" style="1"/>
    <col min="7169" max="7169" width="26.140625" style="1" customWidth="1"/>
    <col min="7170" max="7170" width="83.42578125" style="1" customWidth="1"/>
    <col min="7171" max="7171" width="0" style="1" hidden="1" customWidth="1"/>
    <col min="7172" max="7172" width="14.28515625" style="1" customWidth="1"/>
    <col min="7173" max="7173" width="12.42578125" style="1" customWidth="1"/>
    <col min="7174" max="7174" width="14" style="1" customWidth="1"/>
    <col min="7175" max="7175" width="13.7109375" style="1" customWidth="1"/>
    <col min="7176" max="7176" width="14.140625" style="1" customWidth="1"/>
    <col min="7177" max="7177" width="14" style="1" customWidth="1"/>
    <col min="7178" max="7178" width="11.28515625" style="1" customWidth="1"/>
    <col min="7179" max="7179" width="11.7109375" style="1" customWidth="1"/>
    <col min="7180" max="7180" width="10.85546875" style="1" customWidth="1"/>
    <col min="7181" max="7181" width="10.7109375" style="1" customWidth="1"/>
    <col min="7182" max="7182" width="11.5703125" style="1" customWidth="1"/>
    <col min="7183" max="7183" width="12.5703125" style="1" customWidth="1"/>
    <col min="7184" max="7332" width="8.85546875" style="1" customWidth="1"/>
    <col min="7333" max="7333" width="21.5703125" style="1" customWidth="1"/>
    <col min="7334" max="7334" width="65.85546875" style="1" customWidth="1"/>
    <col min="7335" max="7335" width="0" style="1" hidden="1" customWidth="1"/>
    <col min="7336" max="7336" width="13" style="1" customWidth="1"/>
    <col min="7337" max="7337" width="12.42578125" style="1" customWidth="1"/>
    <col min="7338" max="7338" width="11.140625" style="1" customWidth="1"/>
    <col min="7339" max="7339" width="10.7109375" style="1" customWidth="1"/>
    <col min="7340" max="7340" width="11.42578125" style="1" customWidth="1"/>
    <col min="7341" max="7341" width="9.7109375" style="1" customWidth="1"/>
    <col min="7342" max="7342" width="9.28515625" style="1" customWidth="1"/>
    <col min="7343" max="7343" width="12.140625" style="1" customWidth="1"/>
    <col min="7344" max="7344" width="9.140625" style="1" customWidth="1"/>
    <col min="7345" max="7424" width="9.140625" style="1"/>
    <col min="7425" max="7425" width="26.140625" style="1" customWidth="1"/>
    <col min="7426" max="7426" width="83.42578125" style="1" customWidth="1"/>
    <col min="7427" max="7427" width="0" style="1" hidden="1" customWidth="1"/>
    <col min="7428" max="7428" width="14.28515625" style="1" customWidth="1"/>
    <col min="7429" max="7429" width="12.42578125" style="1" customWidth="1"/>
    <col min="7430" max="7430" width="14" style="1" customWidth="1"/>
    <col min="7431" max="7431" width="13.7109375" style="1" customWidth="1"/>
    <col min="7432" max="7432" width="14.140625" style="1" customWidth="1"/>
    <col min="7433" max="7433" width="14" style="1" customWidth="1"/>
    <col min="7434" max="7434" width="11.28515625" style="1" customWidth="1"/>
    <col min="7435" max="7435" width="11.7109375" style="1" customWidth="1"/>
    <col min="7436" max="7436" width="10.85546875" style="1" customWidth="1"/>
    <col min="7437" max="7437" width="10.7109375" style="1" customWidth="1"/>
    <col min="7438" max="7438" width="11.5703125" style="1" customWidth="1"/>
    <col min="7439" max="7439" width="12.5703125" style="1" customWidth="1"/>
    <col min="7440" max="7588" width="8.85546875" style="1" customWidth="1"/>
    <col min="7589" max="7589" width="21.5703125" style="1" customWidth="1"/>
    <col min="7590" max="7590" width="65.85546875" style="1" customWidth="1"/>
    <col min="7591" max="7591" width="0" style="1" hidden="1" customWidth="1"/>
    <col min="7592" max="7592" width="13" style="1" customWidth="1"/>
    <col min="7593" max="7593" width="12.42578125" style="1" customWidth="1"/>
    <col min="7594" max="7594" width="11.140625" style="1" customWidth="1"/>
    <col min="7595" max="7595" width="10.7109375" style="1" customWidth="1"/>
    <col min="7596" max="7596" width="11.42578125" style="1" customWidth="1"/>
    <col min="7597" max="7597" width="9.7109375" style="1" customWidth="1"/>
    <col min="7598" max="7598" width="9.28515625" style="1" customWidth="1"/>
    <col min="7599" max="7599" width="12.140625" style="1" customWidth="1"/>
    <col min="7600" max="7600" width="9.140625" style="1" customWidth="1"/>
    <col min="7601" max="7680" width="9.140625" style="1"/>
    <col min="7681" max="7681" width="26.140625" style="1" customWidth="1"/>
    <col min="7682" max="7682" width="83.42578125" style="1" customWidth="1"/>
    <col min="7683" max="7683" width="0" style="1" hidden="1" customWidth="1"/>
    <col min="7684" max="7684" width="14.28515625" style="1" customWidth="1"/>
    <col min="7685" max="7685" width="12.42578125" style="1" customWidth="1"/>
    <col min="7686" max="7686" width="14" style="1" customWidth="1"/>
    <col min="7687" max="7687" width="13.7109375" style="1" customWidth="1"/>
    <col min="7688" max="7688" width="14.140625" style="1" customWidth="1"/>
    <col min="7689" max="7689" width="14" style="1" customWidth="1"/>
    <col min="7690" max="7690" width="11.28515625" style="1" customWidth="1"/>
    <col min="7691" max="7691" width="11.7109375" style="1" customWidth="1"/>
    <col min="7692" max="7692" width="10.85546875" style="1" customWidth="1"/>
    <col min="7693" max="7693" width="10.7109375" style="1" customWidth="1"/>
    <col min="7694" max="7694" width="11.5703125" style="1" customWidth="1"/>
    <col min="7695" max="7695" width="12.5703125" style="1" customWidth="1"/>
    <col min="7696" max="7844" width="8.85546875" style="1" customWidth="1"/>
    <col min="7845" max="7845" width="21.5703125" style="1" customWidth="1"/>
    <col min="7846" max="7846" width="65.85546875" style="1" customWidth="1"/>
    <col min="7847" max="7847" width="0" style="1" hidden="1" customWidth="1"/>
    <col min="7848" max="7848" width="13" style="1" customWidth="1"/>
    <col min="7849" max="7849" width="12.42578125" style="1" customWidth="1"/>
    <col min="7850" max="7850" width="11.140625" style="1" customWidth="1"/>
    <col min="7851" max="7851" width="10.7109375" style="1" customWidth="1"/>
    <col min="7852" max="7852" width="11.42578125" style="1" customWidth="1"/>
    <col min="7853" max="7853" width="9.7109375" style="1" customWidth="1"/>
    <col min="7854" max="7854" width="9.28515625" style="1" customWidth="1"/>
    <col min="7855" max="7855" width="12.140625" style="1" customWidth="1"/>
    <col min="7856" max="7856" width="9.140625" style="1" customWidth="1"/>
    <col min="7857" max="7936" width="9.140625" style="1"/>
    <col min="7937" max="7937" width="26.140625" style="1" customWidth="1"/>
    <col min="7938" max="7938" width="83.42578125" style="1" customWidth="1"/>
    <col min="7939" max="7939" width="0" style="1" hidden="1" customWidth="1"/>
    <col min="7940" max="7940" width="14.28515625" style="1" customWidth="1"/>
    <col min="7941" max="7941" width="12.42578125" style="1" customWidth="1"/>
    <col min="7942" max="7942" width="14" style="1" customWidth="1"/>
    <col min="7943" max="7943" width="13.7109375" style="1" customWidth="1"/>
    <col min="7944" max="7944" width="14.140625" style="1" customWidth="1"/>
    <col min="7945" max="7945" width="14" style="1" customWidth="1"/>
    <col min="7946" max="7946" width="11.28515625" style="1" customWidth="1"/>
    <col min="7947" max="7947" width="11.7109375" style="1" customWidth="1"/>
    <col min="7948" max="7948" width="10.85546875" style="1" customWidth="1"/>
    <col min="7949" max="7949" width="10.7109375" style="1" customWidth="1"/>
    <col min="7950" max="7950" width="11.5703125" style="1" customWidth="1"/>
    <col min="7951" max="7951" width="12.5703125" style="1" customWidth="1"/>
    <col min="7952" max="8100" width="8.85546875" style="1" customWidth="1"/>
    <col min="8101" max="8101" width="21.5703125" style="1" customWidth="1"/>
    <col min="8102" max="8102" width="65.85546875" style="1" customWidth="1"/>
    <col min="8103" max="8103" width="0" style="1" hidden="1" customWidth="1"/>
    <col min="8104" max="8104" width="13" style="1" customWidth="1"/>
    <col min="8105" max="8105" width="12.42578125" style="1" customWidth="1"/>
    <col min="8106" max="8106" width="11.140625" style="1" customWidth="1"/>
    <col min="8107" max="8107" width="10.7109375" style="1" customWidth="1"/>
    <col min="8108" max="8108" width="11.42578125" style="1" customWidth="1"/>
    <col min="8109" max="8109" width="9.7109375" style="1" customWidth="1"/>
    <col min="8110" max="8110" width="9.28515625" style="1" customWidth="1"/>
    <col min="8111" max="8111" width="12.140625" style="1" customWidth="1"/>
    <col min="8112" max="8112" width="9.140625" style="1" customWidth="1"/>
    <col min="8113" max="8192" width="9.140625" style="1"/>
    <col min="8193" max="8193" width="26.140625" style="1" customWidth="1"/>
    <col min="8194" max="8194" width="83.42578125" style="1" customWidth="1"/>
    <col min="8195" max="8195" width="0" style="1" hidden="1" customWidth="1"/>
    <col min="8196" max="8196" width="14.28515625" style="1" customWidth="1"/>
    <col min="8197" max="8197" width="12.42578125" style="1" customWidth="1"/>
    <col min="8198" max="8198" width="14" style="1" customWidth="1"/>
    <col min="8199" max="8199" width="13.7109375" style="1" customWidth="1"/>
    <col min="8200" max="8200" width="14.140625" style="1" customWidth="1"/>
    <col min="8201" max="8201" width="14" style="1" customWidth="1"/>
    <col min="8202" max="8202" width="11.28515625" style="1" customWidth="1"/>
    <col min="8203" max="8203" width="11.7109375" style="1" customWidth="1"/>
    <col min="8204" max="8204" width="10.85546875" style="1" customWidth="1"/>
    <col min="8205" max="8205" width="10.7109375" style="1" customWidth="1"/>
    <col min="8206" max="8206" width="11.5703125" style="1" customWidth="1"/>
    <col min="8207" max="8207" width="12.5703125" style="1" customWidth="1"/>
    <col min="8208" max="8356" width="8.85546875" style="1" customWidth="1"/>
    <col min="8357" max="8357" width="21.5703125" style="1" customWidth="1"/>
    <col min="8358" max="8358" width="65.85546875" style="1" customWidth="1"/>
    <col min="8359" max="8359" width="0" style="1" hidden="1" customWidth="1"/>
    <col min="8360" max="8360" width="13" style="1" customWidth="1"/>
    <col min="8361" max="8361" width="12.42578125" style="1" customWidth="1"/>
    <col min="8362" max="8362" width="11.140625" style="1" customWidth="1"/>
    <col min="8363" max="8363" width="10.7109375" style="1" customWidth="1"/>
    <col min="8364" max="8364" width="11.42578125" style="1" customWidth="1"/>
    <col min="8365" max="8365" width="9.7109375" style="1" customWidth="1"/>
    <col min="8366" max="8366" width="9.28515625" style="1" customWidth="1"/>
    <col min="8367" max="8367" width="12.140625" style="1" customWidth="1"/>
    <col min="8368" max="8368" width="9.140625" style="1" customWidth="1"/>
    <col min="8369" max="8448" width="9.140625" style="1"/>
    <col min="8449" max="8449" width="26.140625" style="1" customWidth="1"/>
    <col min="8450" max="8450" width="83.42578125" style="1" customWidth="1"/>
    <col min="8451" max="8451" width="0" style="1" hidden="1" customWidth="1"/>
    <col min="8452" max="8452" width="14.28515625" style="1" customWidth="1"/>
    <col min="8453" max="8453" width="12.42578125" style="1" customWidth="1"/>
    <col min="8454" max="8454" width="14" style="1" customWidth="1"/>
    <col min="8455" max="8455" width="13.7109375" style="1" customWidth="1"/>
    <col min="8456" max="8456" width="14.140625" style="1" customWidth="1"/>
    <col min="8457" max="8457" width="14" style="1" customWidth="1"/>
    <col min="8458" max="8458" width="11.28515625" style="1" customWidth="1"/>
    <col min="8459" max="8459" width="11.7109375" style="1" customWidth="1"/>
    <col min="8460" max="8460" width="10.85546875" style="1" customWidth="1"/>
    <col min="8461" max="8461" width="10.7109375" style="1" customWidth="1"/>
    <col min="8462" max="8462" width="11.5703125" style="1" customWidth="1"/>
    <col min="8463" max="8463" width="12.5703125" style="1" customWidth="1"/>
    <col min="8464" max="8612" width="8.85546875" style="1" customWidth="1"/>
    <col min="8613" max="8613" width="21.5703125" style="1" customWidth="1"/>
    <col min="8614" max="8614" width="65.85546875" style="1" customWidth="1"/>
    <col min="8615" max="8615" width="0" style="1" hidden="1" customWidth="1"/>
    <col min="8616" max="8616" width="13" style="1" customWidth="1"/>
    <col min="8617" max="8617" width="12.42578125" style="1" customWidth="1"/>
    <col min="8618" max="8618" width="11.140625" style="1" customWidth="1"/>
    <col min="8619" max="8619" width="10.7109375" style="1" customWidth="1"/>
    <col min="8620" max="8620" width="11.42578125" style="1" customWidth="1"/>
    <col min="8621" max="8621" width="9.7109375" style="1" customWidth="1"/>
    <col min="8622" max="8622" width="9.28515625" style="1" customWidth="1"/>
    <col min="8623" max="8623" width="12.140625" style="1" customWidth="1"/>
    <col min="8624" max="8624" width="9.140625" style="1" customWidth="1"/>
    <col min="8625" max="8704" width="9.140625" style="1"/>
    <col min="8705" max="8705" width="26.140625" style="1" customWidth="1"/>
    <col min="8706" max="8706" width="83.42578125" style="1" customWidth="1"/>
    <col min="8707" max="8707" width="0" style="1" hidden="1" customWidth="1"/>
    <col min="8708" max="8708" width="14.28515625" style="1" customWidth="1"/>
    <col min="8709" max="8709" width="12.42578125" style="1" customWidth="1"/>
    <col min="8710" max="8710" width="14" style="1" customWidth="1"/>
    <col min="8711" max="8711" width="13.7109375" style="1" customWidth="1"/>
    <col min="8712" max="8712" width="14.140625" style="1" customWidth="1"/>
    <col min="8713" max="8713" width="14" style="1" customWidth="1"/>
    <col min="8714" max="8714" width="11.28515625" style="1" customWidth="1"/>
    <col min="8715" max="8715" width="11.7109375" style="1" customWidth="1"/>
    <col min="8716" max="8716" width="10.85546875" style="1" customWidth="1"/>
    <col min="8717" max="8717" width="10.7109375" style="1" customWidth="1"/>
    <col min="8718" max="8718" width="11.5703125" style="1" customWidth="1"/>
    <col min="8719" max="8719" width="12.5703125" style="1" customWidth="1"/>
    <col min="8720" max="8868" width="8.85546875" style="1" customWidth="1"/>
    <col min="8869" max="8869" width="21.5703125" style="1" customWidth="1"/>
    <col min="8870" max="8870" width="65.85546875" style="1" customWidth="1"/>
    <col min="8871" max="8871" width="0" style="1" hidden="1" customWidth="1"/>
    <col min="8872" max="8872" width="13" style="1" customWidth="1"/>
    <col min="8873" max="8873" width="12.42578125" style="1" customWidth="1"/>
    <col min="8874" max="8874" width="11.140625" style="1" customWidth="1"/>
    <col min="8875" max="8875" width="10.7109375" style="1" customWidth="1"/>
    <col min="8876" max="8876" width="11.42578125" style="1" customWidth="1"/>
    <col min="8877" max="8877" width="9.7109375" style="1" customWidth="1"/>
    <col min="8878" max="8878" width="9.28515625" style="1" customWidth="1"/>
    <col min="8879" max="8879" width="12.140625" style="1" customWidth="1"/>
    <col min="8880" max="8880" width="9.140625" style="1" customWidth="1"/>
    <col min="8881" max="8960" width="9.140625" style="1"/>
    <col min="8961" max="8961" width="26.140625" style="1" customWidth="1"/>
    <col min="8962" max="8962" width="83.42578125" style="1" customWidth="1"/>
    <col min="8963" max="8963" width="0" style="1" hidden="1" customWidth="1"/>
    <col min="8964" max="8964" width="14.28515625" style="1" customWidth="1"/>
    <col min="8965" max="8965" width="12.42578125" style="1" customWidth="1"/>
    <col min="8966" max="8966" width="14" style="1" customWidth="1"/>
    <col min="8967" max="8967" width="13.7109375" style="1" customWidth="1"/>
    <col min="8968" max="8968" width="14.140625" style="1" customWidth="1"/>
    <col min="8969" max="8969" width="14" style="1" customWidth="1"/>
    <col min="8970" max="8970" width="11.28515625" style="1" customWidth="1"/>
    <col min="8971" max="8971" width="11.7109375" style="1" customWidth="1"/>
    <col min="8972" max="8972" width="10.85546875" style="1" customWidth="1"/>
    <col min="8973" max="8973" width="10.7109375" style="1" customWidth="1"/>
    <col min="8974" max="8974" width="11.5703125" style="1" customWidth="1"/>
    <col min="8975" max="8975" width="12.5703125" style="1" customWidth="1"/>
    <col min="8976" max="9124" width="8.85546875" style="1" customWidth="1"/>
    <col min="9125" max="9125" width="21.5703125" style="1" customWidth="1"/>
    <col min="9126" max="9126" width="65.85546875" style="1" customWidth="1"/>
    <col min="9127" max="9127" width="0" style="1" hidden="1" customWidth="1"/>
    <col min="9128" max="9128" width="13" style="1" customWidth="1"/>
    <col min="9129" max="9129" width="12.42578125" style="1" customWidth="1"/>
    <col min="9130" max="9130" width="11.140625" style="1" customWidth="1"/>
    <col min="9131" max="9131" width="10.7109375" style="1" customWidth="1"/>
    <col min="9132" max="9132" width="11.42578125" style="1" customWidth="1"/>
    <col min="9133" max="9133" width="9.7109375" style="1" customWidth="1"/>
    <col min="9134" max="9134" width="9.28515625" style="1" customWidth="1"/>
    <col min="9135" max="9135" width="12.140625" style="1" customWidth="1"/>
    <col min="9136" max="9136" width="9.140625" style="1" customWidth="1"/>
    <col min="9137" max="9216" width="9.140625" style="1"/>
    <col min="9217" max="9217" width="26.140625" style="1" customWidth="1"/>
    <col min="9218" max="9218" width="83.42578125" style="1" customWidth="1"/>
    <col min="9219" max="9219" width="0" style="1" hidden="1" customWidth="1"/>
    <col min="9220" max="9220" width="14.28515625" style="1" customWidth="1"/>
    <col min="9221" max="9221" width="12.42578125" style="1" customWidth="1"/>
    <col min="9222" max="9222" width="14" style="1" customWidth="1"/>
    <col min="9223" max="9223" width="13.7109375" style="1" customWidth="1"/>
    <col min="9224" max="9224" width="14.140625" style="1" customWidth="1"/>
    <col min="9225" max="9225" width="14" style="1" customWidth="1"/>
    <col min="9226" max="9226" width="11.28515625" style="1" customWidth="1"/>
    <col min="9227" max="9227" width="11.7109375" style="1" customWidth="1"/>
    <col min="9228" max="9228" width="10.85546875" style="1" customWidth="1"/>
    <col min="9229" max="9229" width="10.7109375" style="1" customWidth="1"/>
    <col min="9230" max="9230" width="11.5703125" style="1" customWidth="1"/>
    <col min="9231" max="9231" width="12.5703125" style="1" customWidth="1"/>
    <col min="9232" max="9380" width="8.85546875" style="1" customWidth="1"/>
    <col min="9381" max="9381" width="21.5703125" style="1" customWidth="1"/>
    <col min="9382" max="9382" width="65.85546875" style="1" customWidth="1"/>
    <col min="9383" max="9383" width="0" style="1" hidden="1" customWidth="1"/>
    <col min="9384" max="9384" width="13" style="1" customWidth="1"/>
    <col min="9385" max="9385" width="12.42578125" style="1" customWidth="1"/>
    <col min="9386" max="9386" width="11.140625" style="1" customWidth="1"/>
    <col min="9387" max="9387" width="10.7109375" style="1" customWidth="1"/>
    <col min="9388" max="9388" width="11.42578125" style="1" customWidth="1"/>
    <col min="9389" max="9389" width="9.7109375" style="1" customWidth="1"/>
    <col min="9390" max="9390" width="9.28515625" style="1" customWidth="1"/>
    <col min="9391" max="9391" width="12.140625" style="1" customWidth="1"/>
    <col min="9392" max="9392" width="9.140625" style="1" customWidth="1"/>
    <col min="9393" max="9472" width="9.140625" style="1"/>
    <col min="9473" max="9473" width="26.140625" style="1" customWidth="1"/>
    <col min="9474" max="9474" width="83.42578125" style="1" customWidth="1"/>
    <col min="9475" max="9475" width="0" style="1" hidden="1" customWidth="1"/>
    <col min="9476" max="9476" width="14.28515625" style="1" customWidth="1"/>
    <col min="9477" max="9477" width="12.42578125" style="1" customWidth="1"/>
    <col min="9478" max="9478" width="14" style="1" customWidth="1"/>
    <col min="9479" max="9479" width="13.7109375" style="1" customWidth="1"/>
    <col min="9480" max="9480" width="14.140625" style="1" customWidth="1"/>
    <col min="9481" max="9481" width="14" style="1" customWidth="1"/>
    <col min="9482" max="9482" width="11.28515625" style="1" customWidth="1"/>
    <col min="9483" max="9483" width="11.7109375" style="1" customWidth="1"/>
    <col min="9484" max="9484" width="10.85546875" style="1" customWidth="1"/>
    <col min="9485" max="9485" width="10.7109375" style="1" customWidth="1"/>
    <col min="9486" max="9486" width="11.5703125" style="1" customWidth="1"/>
    <col min="9487" max="9487" width="12.5703125" style="1" customWidth="1"/>
    <col min="9488" max="9636" width="8.85546875" style="1" customWidth="1"/>
    <col min="9637" max="9637" width="21.5703125" style="1" customWidth="1"/>
    <col min="9638" max="9638" width="65.85546875" style="1" customWidth="1"/>
    <col min="9639" max="9639" width="0" style="1" hidden="1" customWidth="1"/>
    <col min="9640" max="9640" width="13" style="1" customWidth="1"/>
    <col min="9641" max="9641" width="12.42578125" style="1" customWidth="1"/>
    <col min="9642" max="9642" width="11.140625" style="1" customWidth="1"/>
    <col min="9643" max="9643" width="10.7109375" style="1" customWidth="1"/>
    <col min="9644" max="9644" width="11.42578125" style="1" customWidth="1"/>
    <col min="9645" max="9645" width="9.7109375" style="1" customWidth="1"/>
    <col min="9646" max="9646" width="9.28515625" style="1" customWidth="1"/>
    <col min="9647" max="9647" width="12.140625" style="1" customWidth="1"/>
    <col min="9648" max="9648" width="9.140625" style="1" customWidth="1"/>
    <col min="9649" max="9728" width="9.140625" style="1"/>
    <col min="9729" max="9729" width="26.140625" style="1" customWidth="1"/>
    <col min="9730" max="9730" width="83.42578125" style="1" customWidth="1"/>
    <col min="9731" max="9731" width="0" style="1" hidden="1" customWidth="1"/>
    <col min="9732" max="9732" width="14.28515625" style="1" customWidth="1"/>
    <col min="9733" max="9733" width="12.42578125" style="1" customWidth="1"/>
    <col min="9734" max="9734" width="14" style="1" customWidth="1"/>
    <col min="9735" max="9735" width="13.7109375" style="1" customWidth="1"/>
    <col min="9736" max="9736" width="14.140625" style="1" customWidth="1"/>
    <col min="9737" max="9737" width="14" style="1" customWidth="1"/>
    <col min="9738" max="9738" width="11.28515625" style="1" customWidth="1"/>
    <col min="9739" max="9739" width="11.7109375" style="1" customWidth="1"/>
    <col min="9740" max="9740" width="10.85546875" style="1" customWidth="1"/>
    <col min="9741" max="9741" width="10.7109375" style="1" customWidth="1"/>
    <col min="9742" max="9742" width="11.5703125" style="1" customWidth="1"/>
    <col min="9743" max="9743" width="12.5703125" style="1" customWidth="1"/>
    <col min="9744" max="9892" width="8.85546875" style="1" customWidth="1"/>
    <col min="9893" max="9893" width="21.5703125" style="1" customWidth="1"/>
    <col min="9894" max="9894" width="65.85546875" style="1" customWidth="1"/>
    <col min="9895" max="9895" width="0" style="1" hidden="1" customWidth="1"/>
    <col min="9896" max="9896" width="13" style="1" customWidth="1"/>
    <col min="9897" max="9897" width="12.42578125" style="1" customWidth="1"/>
    <col min="9898" max="9898" width="11.140625" style="1" customWidth="1"/>
    <col min="9899" max="9899" width="10.7109375" style="1" customWidth="1"/>
    <col min="9900" max="9900" width="11.42578125" style="1" customWidth="1"/>
    <col min="9901" max="9901" width="9.7109375" style="1" customWidth="1"/>
    <col min="9902" max="9902" width="9.28515625" style="1" customWidth="1"/>
    <col min="9903" max="9903" width="12.140625" style="1" customWidth="1"/>
    <col min="9904" max="9904" width="9.140625" style="1" customWidth="1"/>
    <col min="9905" max="9984" width="9.140625" style="1"/>
    <col min="9985" max="9985" width="26.140625" style="1" customWidth="1"/>
    <col min="9986" max="9986" width="83.42578125" style="1" customWidth="1"/>
    <col min="9987" max="9987" width="0" style="1" hidden="1" customWidth="1"/>
    <col min="9988" max="9988" width="14.28515625" style="1" customWidth="1"/>
    <col min="9989" max="9989" width="12.42578125" style="1" customWidth="1"/>
    <col min="9990" max="9990" width="14" style="1" customWidth="1"/>
    <col min="9991" max="9991" width="13.7109375" style="1" customWidth="1"/>
    <col min="9992" max="9992" width="14.140625" style="1" customWidth="1"/>
    <col min="9993" max="9993" width="14" style="1" customWidth="1"/>
    <col min="9994" max="9994" width="11.28515625" style="1" customWidth="1"/>
    <col min="9995" max="9995" width="11.7109375" style="1" customWidth="1"/>
    <col min="9996" max="9996" width="10.85546875" style="1" customWidth="1"/>
    <col min="9997" max="9997" width="10.7109375" style="1" customWidth="1"/>
    <col min="9998" max="9998" width="11.5703125" style="1" customWidth="1"/>
    <col min="9999" max="9999" width="12.5703125" style="1" customWidth="1"/>
    <col min="10000" max="10148" width="8.85546875" style="1" customWidth="1"/>
    <col min="10149" max="10149" width="21.5703125" style="1" customWidth="1"/>
    <col min="10150" max="10150" width="65.85546875" style="1" customWidth="1"/>
    <col min="10151" max="10151" width="0" style="1" hidden="1" customWidth="1"/>
    <col min="10152" max="10152" width="13" style="1" customWidth="1"/>
    <col min="10153" max="10153" width="12.42578125" style="1" customWidth="1"/>
    <col min="10154" max="10154" width="11.140625" style="1" customWidth="1"/>
    <col min="10155" max="10155" width="10.7109375" style="1" customWidth="1"/>
    <col min="10156" max="10156" width="11.42578125" style="1" customWidth="1"/>
    <col min="10157" max="10157" width="9.7109375" style="1" customWidth="1"/>
    <col min="10158" max="10158" width="9.28515625" style="1" customWidth="1"/>
    <col min="10159" max="10159" width="12.140625" style="1" customWidth="1"/>
    <col min="10160" max="10160" width="9.140625" style="1" customWidth="1"/>
    <col min="10161" max="10240" width="9.140625" style="1"/>
    <col min="10241" max="10241" width="26.140625" style="1" customWidth="1"/>
    <col min="10242" max="10242" width="83.42578125" style="1" customWidth="1"/>
    <col min="10243" max="10243" width="0" style="1" hidden="1" customWidth="1"/>
    <col min="10244" max="10244" width="14.28515625" style="1" customWidth="1"/>
    <col min="10245" max="10245" width="12.42578125" style="1" customWidth="1"/>
    <col min="10246" max="10246" width="14" style="1" customWidth="1"/>
    <col min="10247" max="10247" width="13.7109375" style="1" customWidth="1"/>
    <col min="10248" max="10248" width="14.140625" style="1" customWidth="1"/>
    <col min="10249" max="10249" width="14" style="1" customWidth="1"/>
    <col min="10250" max="10250" width="11.28515625" style="1" customWidth="1"/>
    <col min="10251" max="10251" width="11.7109375" style="1" customWidth="1"/>
    <col min="10252" max="10252" width="10.85546875" style="1" customWidth="1"/>
    <col min="10253" max="10253" width="10.7109375" style="1" customWidth="1"/>
    <col min="10254" max="10254" width="11.5703125" style="1" customWidth="1"/>
    <col min="10255" max="10255" width="12.5703125" style="1" customWidth="1"/>
    <col min="10256" max="10404" width="8.85546875" style="1" customWidth="1"/>
    <col min="10405" max="10405" width="21.5703125" style="1" customWidth="1"/>
    <col min="10406" max="10406" width="65.85546875" style="1" customWidth="1"/>
    <col min="10407" max="10407" width="0" style="1" hidden="1" customWidth="1"/>
    <col min="10408" max="10408" width="13" style="1" customWidth="1"/>
    <col min="10409" max="10409" width="12.42578125" style="1" customWidth="1"/>
    <col min="10410" max="10410" width="11.140625" style="1" customWidth="1"/>
    <col min="10411" max="10411" width="10.7109375" style="1" customWidth="1"/>
    <col min="10412" max="10412" width="11.42578125" style="1" customWidth="1"/>
    <col min="10413" max="10413" width="9.7109375" style="1" customWidth="1"/>
    <col min="10414" max="10414" width="9.28515625" style="1" customWidth="1"/>
    <col min="10415" max="10415" width="12.140625" style="1" customWidth="1"/>
    <col min="10416" max="10416" width="9.140625" style="1" customWidth="1"/>
    <col min="10417" max="10496" width="9.140625" style="1"/>
    <col min="10497" max="10497" width="26.140625" style="1" customWidth="1"/>
    <col min="10498" max="10498" width="83.42578125" style="1" customWidth="1"/>
    <col min="10499" max="10499" width="0" style="1" hidden="1" customWidth="1"/>
    <col min="10500" max="10500" width="14.28515625" style="1" customWidth="1"/>
    <col min="10501" max="10501" width="12.42578125" style="1" customWidth="1"/>
    <col min="10502" max="10502" width="14" style="1" customWidth="1"/>
    <col min="10503" max="10503" width="13.7109375" style="1" customWidth="1"/>
    <col min="10504" max="10504" width="14.140625" style="1" customWidth="1"/>
    <col min="10505" max="10505" width="14" style="1" customWidth="1"/>
    <col min="10506" max="10506" width="11.28515625" style="1" customWidth="1"/>
    <col min="10507" max="10507" width="11.7109375" style="1" customWidth="1"/>
    <col min="10508" max="10508" width="10.85546875" style="1" customWidth="1"/>
    <col min="10509" max="10509" width="10.7109375" style="1" customWidth="1"/>
    <col min="10510" max="10510" width="11.5703125" style="1" customWidth="1"/>
    <col min="10511" max="10511" width="12.5703125" style="1" customWidth="1"/>
    <col min="10512" max="10660" width="8.85546875" style="1" customWidth="1"/>
    <col min="10661" max="10661" width="21.5703125" style="1" customWidth="1"/>
    <col min="10662" max="10662" width="65.85546875" style="1" customWidth="1"/>
    <col min="10663" max="10663" width="0" style="1" hidden="1" customWidth="1"/>
    <col min="10664" max="10664" width="13" style="1" customWidth="1"/>
    <col min="10665" max="10665" width="12.42578125" style="1" customWidth="1"/>
    <col min="10666" max="10666" width="11.140625" style="1" customWidth="1"/>
    <col min="10667" max="10667" width="10.7109375" style="1" customWidth="1"/>
    <col min="10668" max="10668" width="11.42578125" style="1" customWidth="1"/>
    <col min="10669" max="10669" width="9.7109375" style="1" customWidth="1"/>
    <col min="10670" max="10670" width="9.28515625" style="1" customWidth="1"/>
    <col min="10671" max="10671" width="12.140625" style="1" customWidth="1"/>
    <col min="10672" max="10672" width="9.140625" style="1" customWidth="1"/>
    <col min="10673" max="10752" width="9.140625" style="1"/>
    <col min="10753" max="10753" width="26.140625" style="1" customWidth="1"/>
    <col min="10754" max="10754" width="83.42578125" style="1" customWidth="1"/>
    <col min="10755" max="10755" width="0" style="1" hidden="1" customWidth="1"/>
    <col min="10756" max="10756" width="14.28515625" style="1" customWidth="1"/>
    <col min="10757" max="10757" width="12.42578125" style="1" customWidth="1"/>
    <col min="10758" max="10758" width="14" style="1" customWidth="1"/>
    <col min="10759" max="10759" width="13.7109375" style="1" customWidth="1"/>
    <col min="10760" max="10760" width="14.140625" style="1" customWidth="1"/>
    <col min="10761" max="10761" width="14" style="1" customWidth="1"/>
    <col min="10762" max="10762" width="11.28515625" style="1" customWidth="1"/>
    <col min="10763" max="10763" width="11.7109375" style="1" customWidth="1"/>
    <col min="10764" max="10764" width="10.85546875" style="1" customWidth="1"/>
    <col min="10765" max="10765" width="10.7109375" style="1" customWidth="1"/>
    <col min="10766" max="10766" width="11.5703125" style="1" customWidth="1"/>
    <col min="10767" max="10767" width="12.5703125" style="1" customWidth="1"/>
    <col min="10768" max="10916" width="8.85546875" style="1" customWidth="1"/>
    <col min="10917" max="10917" width="21.5703125" style="1" customWidth="1"/>
    <col min="10918" max="10918" width="65.85546875" style="1" customWidth="1"/>
    <col min="10919" max="10919" width="0" style="1" hidden="1" customWidth="1"/>
    <col min="10920" max="10920" width="13" style="1" customWidth="1"/>
    <col min="10921" max="10921" width="12.42578125" style="1" customWidth="1"/>
    <col min="10922" max="10922" width="11.140625" style="1" customWidth="1"/>
    <col min="10923" max="10923" width="10.7109375" style="1" customWidth="1"/>
    <col min="10924" max="10924" width="11.42578125" style="1" customWidth="1"/>
    <col min="10925" max="10925" width="9.7109375" style="1" customWidth="1"/>
    <col min="10926" max="10926" width="9.28515625" style="1" customWidth="1"/>
    <col min="10927" max="10927" width="12.140625" style="1" customWidth="1"/>
    <col min="10928" max="10928" width="9.140625" style="1" customWidth="1"/>
    <col min="10929" max="11008" width="9.140625" style="1"/>
    <col min="11009" max="11009" width="26.140625" style="1" customWidth="1"/>
    <col min="11010" max="11010" width="83.42578125" style="1" customWidth="1"/>
    <col min="11011" max="11011" width="0" style="1" hidden="1" customWidth="1"/>
    <col min="11012" max="11012" width="14.28515625" style="1" customWidth="1"/>
    <col min="11013" max="11013" width="12.42578125" style="1" customWidth="1"/>
    <col min="11014" max="11014" width="14" style="1" customWidth="1"/>
    <col min="11015" max="11015" width="13.7109375" style="1" customWidth="1"/>
    <col min="11016" max="11016" width="14.140625" style="1" customWidth="1"/>
    <col min="11017" max="11017" width="14" style="1" customWidth="1"/>
    <col min="11018" max="11018" width="11.28515625" style="1" customWidth="1"/>
    <col min="11019" max="11019" width="11.7109375" style="1" customWidth="1"/>
    <col min="11020" max="11020" width="10.85546875" style="1" customWidth="1"/>
    <col min="11021" max="11021" width="10.7109375" style="1" customWidth="1"/>
    <col min="11022" max="11022" width="11.5703125" style="1" customWidth="1"/>
    <col min="11023" max="11023" width="12.5703125" style="1" customWidth="1"/>
    <col min="11024" max="11172" width="8.85546875" style="1" customWidth="1"/>
    <col min="11173" max="11173" width="21.5703125" style="1" customWidth="1"/>
    <col min="11174" max="11174" width="65.85546875" style="1" customWidth="1"/>
    <col min="11175" max="11175" width="0" style="1" hidden="1" customWidth="1"/>
    <col min="11176" max="11176" width="13" style="1" customWidth="1"/>
    <col min="11177" max="11177" width="12.42578125" style="1" customWidth="1"/>
    <col min="11178" max="11178" width="11.140625" style="1" customWidth="1"/>
    <col min="11179" max="11179" width="10.7109375" style="1" customWidth="1"/>
    <col min="11180" max="11180" width="11.42578125" style="1" customWidth="1"/>
    <col min="11181" max="11181" width="9.7109375" style="1" customWidth="1"/>
    <col min="11182" max="11182" width="9.28515625" style="1" customWidth="1"/>
    <col min="11183" max="11183" width="12.140625" style="1" customWidth="1"/>
    <col min="11184" max="11184" width="9.140625" style="1" customWidth="1"/>
    <col min="11185" max="11264" width="9.140625" style="1"/>
    <col min="11265" max="11265" width="26.140625" style="1" customWidth="1"/>
    <col min="11266" max="11266" width="83.42578125" style="1" customWidth="1"/>
    <col min="11267" max="11267" width="0" style="1" hidden="1" customWidth="1"/>
    <col min="11268" max="11268" width="14.28515625" style="1" customWidth="1"/>
    <col min="11269" max="11269" width="12.42578125" style="1" customWidth="1"/>
    <col min="11270" max="11270" width="14" style="1" customWidth="1"/>
    <col min="11271" max="11271" width="13.7109375" style="1" customWidth="1"/>
    <col min="11272" max="11272" width="14.140625" style="1" customWidth="1"/>
    <col min="11273" max="11273" width="14" style="1" customWidth="1"/>
    <col min="11274" max="11274" width="11.28515625" style="1" customWidth="1"/>
    <col min="11275" max="11275" width="11.7109375" style="1" customWidth="1"/>
    <col min="11276" max="11276" width="10.85546875" style="1" customWidth="1"/>
    <col min="11277" max="11277" width="10.7109375" style="1" customWidth="1"/>
    <col min="11278" max="11278" width="11.5703125" style="1" customWidth="1"/>
    <col min="11279" max="11279" width="12.5703125" style="1" customWidth="1"/>
    <col min="11280" max="11428" width="8.85546875" style="1" customWidth="1"/>
    <col min="11429" max="11429" width="21.5703125" style="1" customWidth="1"/>
    <col min="11430" max="11430" width="65.85546875" style="1" customWidth="1"/>
    <col min="11431" max="11431" width="0" style="1" hidden="1" customWidth="1"/>
    <col min="11432" max="11432" width="13" style="1" customWidth="1"/>
    <col min="11433" max="11433" width="12.42578125" style="1" customWidth="1"/>
    <col min="11434" max="11434" width="11.140625" style="1" customWidth="1"/>
    <col min="11435" max="11435" width="10.7109375" style="1" customWidth="1"/>
    <col min="11436" max="11436" width="11.42578125" style="1" customWidth="1"/>
    <col min="11437" max="11437" width="9.7109375" style="1" customWidth="1"/>
    <col min="11438" max="11438" width="9.28515625" style="1" customWidth="1"/>
    <col min="11439" max="11439" width="12.140625" style="1" customWidth="1"/>
    <col min="11440" max="11440" width="9.140625" style="1" customWidth="1"/>
    <col min="11441" max="11520" width="9.140625" style="1"/>
    <col min="11521" max="11521" width="26.140625" style="1" customWidth="1"/>
    <col min="11522" max="11522" width="83.42578125" style="1" customWidth="1"/>
    <col min="11523" max="11523" width="0" style="1" hidden="1" customWidth="1"/>
    <col min="11524" max="11524" width="14.28515625" style="1" customWidth="1"/>
    <col min="11525" max="11525" width="12.42578125" style="1" customWidth="1"/>
    <col min="11526" max="11526" width="14" style="1" customWidth="1"/>
    <col min="11527" max="11527" width="13.7109375" style="1" customWidth="1"/>
    <col min="11528" max="11528" width="14.140625" style="1" customWidth="1"/>
    <col min="11529" max="11529" width="14" style="1" customWidth="1"/>
    <col min="11530" max="11530" width="11.28515625" style="1" customWidth="1"/>
    <col min="11531" max="11531" width="11.7109375" style="1" customWidth="1"/>
    <col min="11532" max="11532" width="10.85546875" style="1" customWidth="1"/>
    <col min="11533" max="11533" width="10.7109375" style="1" customWidth="1"/>
    <col min="11534" max="11534" width="11.5703125" style="1" customWidth="1"/>
    <col min="11535" max="11535" width="12.5703125" style="1" customWidth="1"/>
    <col min="11536" max="11684" width="8.85546875" style="1" customWidth="1"/>
    <col min="11685" max="11685" width="21.5703125" style="1" customWidth="1"/>
    <col min="11686" max="11686" width="65.85546875" style="1" customWidth="1"/>
    <col min="11687" max="11687" width="0" style="1" hidden="1" customWidth="1"/>
    <col min="11688" max="11688" width="13" style="1" customWidth="1"/>
    <col min="11689" max="11689" width="12.42578125" style="1" customWidth="1"/>
    <col min="11690" max="11690" width="11.140625" style="1" customWidth="1"/>
    <col min="11691" max="11691" width="10.7109375" style="1" customWidth="1"/>
    <col min="11692" max="11692" width="11.42578125" style="1" customWidth="1"/>
    <col min="11693" max="11693" width="9.7109375" style="1" customWidth="1"/>
    <col min="11694" max="11694" width="9.28515625" style="1" customWidth="1"/>
    <col min="11695" max="11695" width="12.140625" style="1" customWidth="1"/>
    <col min="11696" max="11696" width="9.140625" style="1" customWidth="1"/>
    <col min="11697" max="11776" width="9.140625" style="1"/>
    <col min="11777" max="11777" width="26.140625" style="1" customWidth="1"/>
    <col min="11778" max="11778" width="83.42578125" style="1" customWidth="1"/>
    <col min="11779" max="11779" width="0" style="1" hidden="1" customWidth="1"/>
    <col min="11780" max="11780" width="14.28515625" style="1" customWidth="1"/>
    <col min="11781" max="11781" width="12.42578125" style="1" customWidth="1"/>
    <col min="11782" max="11782" width="14" style="1" customWidth="1"/>
    <col min="11783" max="11783" width="13.7109375" style="1" customWidth="1"/>
    <col min="11784" max="11784" width="14.140625" style="1" customWidth="1"/>
    <col min="11785" max="11785" width="14" style="1" customWidth="1"/>
    <col min="11786" max="11786" width="11.28515625" style="1" customWidth="1"/>
    <col min="11787" max="11787" width="11.7109375" style="1" customWidth="1"/>
    <col min="11788" max="11788" width="10.85546875" style="1" customWidth="1"/>
    <col min="11789" max="11789" width="10.7109375" style="1" customWidth="1"/>
    <col min="11790" max="11790" width="11.5703125" style="1" customWidth="1"/>
    <col min="11791" max="11791" width="12.5703125" style="1" customWidth="1"/>
    <col min="11792" max="11940" width="8.85546875" style="1" customWidth="1"/>
    <col min="11941" max="11941" width="21.5703125" style="1" customWidth="1"/>
    <col min="11942" max="11942" width="65.85546875" style="1" customWidth="1"/>
    <col min="11943" max="11943" width="0" style="1" hidden="1" customWidth="1"/>
    <col min="11944" max="11944" width="13" style="1" customWidth="1"/>
    <col min="11945" max="11945" width="12.42578125" style="1" customWidth="1"/>
    <col min="11946" max="11946" width="11.140625" style="1" customWidth="1"/>
    <col min="11947" max="11947" width="10.7109375" style="1" customWidth="1"/>
    <col min="11948" max="11948" width="11.42578125" style="1" customWidth="1"/>
    <col min="11949" max="11949" width="9.7109375" style="1" customWidth="1"/>
    <col min="11950" max="11950" width="9.28515625" style="1" customWidth="1"/>
    <col min="11951" max="11951" width="12.140625" style="1" customWidth="1"/>
    <col min="11952" max="11952" width="9.140625" style="1" customWidth="1"/>
    <col min="11953" max="12032" width="9.140625" style="1"/>
    <col min="12033" max="12033" width="26.140625" style="1" customWidth="1"/>
    <col min="12034" max="12034" width="83.42578125" style="1" customWidth="1"/>
    <col min="12035" max="12035" width="0" style="1" hidden="1" customWidth="1"/>
    <col min="12036" max="12036" width="14.28515625" style="1" customWidth="1"/>
    <col min="12037" max="12037" width="12.42578125" style="1" customWidth="1"/>
    <col min="12038" max="12038" width="14" style="1" customWidth="1"/>
    <col min="12039" max="12039" width="13.7109375" style="1" customWidth="1"/>
    <col min="12040" max="12040" width="14.140625" style="1" customWidth="1"/>
    <col min="12041" max="12041" width="14" style="1" customWidth="1"/>
    <col min="12042" max="12042" width="11.28515625" style="1" customWidth="1"/>
    <col min="12043" max="12043" width="11.7109375" style="1" customWidth="1"/>
    <col min="12044" max="12044" width="10.85546875" style="1" customWidth="1"/>
    <col min="12045" max="12045" width="10.7109375" style="1" customWidth="1"/>
    <col min="12046" max="12046" width="11.5703125" style="1" customWidth="1"/>
    <col min="12047" max="12047" width="12.5703125" style="1" customWidth="1"/>
    <col min="12048" max="12196" width="8.85546875" style="1" customWidth="1"/>
    <col min="12197" max="12197" width="21.5703125" style="1" customWidth="1"/>
    <col min="12198" max="12198" width="65.85546875" style="1" customWidth="1"/>
    <col min="12199" max="12199" width="0" style="1" hidden="1" customWidth="1"/>
    <col min="12200" max="12200" width="13" style="1" customWidth="1"/>
    <col min="12201" max="12201" width="12.42578125" style="1" customWidth="1"/>
    <col min="12202" max="12202" width="11.140625" style="1" customWidth="1"/>
    <col min="12203" max="12203" width="10.7109375" style="1" customWidth="1"/>
    <col min="12204" max="12204" width="11.42578125" style="1" customWidth="1"/>
    <col min="12205" max="12205" width="9.7109375" style="1" customWidth="1"/>
    <col min="12206" max="12206" width="9.28515625" style="1" customWidth="1"/>
    <col min="12207" max="12207" width="12.140625" style="1" customWidth="1"/>
    <col min="12208" max="12208" width="9.140625" style="1" customWidth="1"/>
    <col min="12209" max="12288" width="9.140625" style="1"/>
    <col min="12289" max="12289" width="26.140625" style="1" customWidth="1"/>
    <col min="12290" max="12290" width="83.42578125" style="1" customWidth="1"/>
    <col min="12291" max="12291" width="0" style="1" hidden="1" customWidth="1"/>
    <col min="12292" max="12292" width="14.28515625" style="1" customWidth="1"/>
    <col min="12293" max="12293" width="12.42578125" style="1" customWidth="1"/>
    <col min="12294" max="12294" width="14" style="1" customWidth="1"/>
    <col min="12295" max="12295" width="13.7109375" style="1" customWidth="1"/>
    <col min="12296" max="12296" width="14.140625" style="1" customWidth="1"/>
    <col min="12297" max="12297" width="14" style="1" customWidth="1"/>
    <col min="12298" max="12298" width="11.28515625" style="1" customWidth="1"/>
    <col min="12299" max="12299" width="11.7109375" style="1" customWidth="1"/>
    <col min="12300" max="12300" width="10.85546875" style="1" customWidth="1"/>
    <col min="12301" max="12301" width="10.7109375" style="1" customWidth="1"/>
    <col min="12302" max="12302" width="11.5703125" style="1" customWidth="1"/>
    <col min="12303" max="12303" width="12.5703125" style="1" customWidth="1"/>
    <col min="12304" max="12452" width="8.85546875" style="1" customWidth="1"/>
    <col min="12453" max="12453" width="21.5703125" style="1" customWidth="1"/>
    <col min="12454" max="12454" width="65.85546875" style="1" customWidth="1"/>
    <col min="12455" max="12455" width="0" style="1" hidden="1" customWidth="1"/>
    <col min="12456" max="12456" width="13" style="1" customWidth="1"/>
    <col min="12457" max="12457" width="12.42578125" style="1" customWidth="1"/>
    <col min="12458" max="12458" width="11.140625" style="1" customWidth="1"/>
    <col min="12459" max="12459" width="10.7109375" style="1" customWidth="1"/>
    <col min="12460" max="12460" width="11.42578125" style="1" customWidth="1"/>
    <col min="12461" max="12461" width="9.7109375" style="1" customWidth="1"/>
    <col min="12462" max="12462" width="9.28515625" style="1" customWidth="1"/>
    <col min="12463" max="12463" width="12.140625" style="1" customWidth="1"/>
    <col min="12464" max="12464" width="9.140625" style="1" customWidth="1"/>
    <col min="12465" max="12544" width="9.140625" style="1"/>
    <col min="12545" max="12545" width="26.140625" style="1" customWidth="1"/>
    <col min="12546" max="12546" width="83.42578125" style="1" customWidth="1"/>
    <col min="12547" max="12547" width="0" style="1" hidden="1" customWidth="1"/>
    <col min="12548" max="12548" width="14.28515625" style="1" customWidth="1"/>
    <col min="12549" max="12549" width="12.42578125" style="1" customWidth="1"/>
    <col min="12550" max="12550" width="14" style="1" customWidth="1"/>
    <col min="12551" max="12551" width="13.7109375" style="1" customWidth="1"/>
    <col min="12552" max="12552" width="14.140625" style="1" customWidth="1"/>
    <col min="12553" max="12553" width="14" style="1" customWidth="1"/>
    <col min="12554" max="12554" width="11.28515625" style="1" customWidth="1"/>
    <col min="12555" max="12555" width="11.7109375" style="1" customWidth="1"/>
    <col min="12556" max="12556" width="10.85546875" style="1" customWidth="1"/>
    <col min="12557" max="12557" width="10.7109375" style="1" customWidth="1"/>
    <col min="12558" max="12558" width="11.5703125" style="1" customWidth="1"/>
    <col min="12559" max="12559" width="12.5703125" style="1" customWidth="1"/>
    <col min="12560" max="12708" width="8.85546875" style="1" customWidth="1"/>
    <col min="12709" max="12709" width="21.5703125" style="1" customWidth="1"/>
    <col min="12710" max="12710" width="65.85546875" style="1" customWidth="1"/>
    <col min="12711" max="12711" width="0" style="1" hidden="1" customWidth="1"/>
    <col min="12712" max="12712" width="13" style="1" customWidth="1"/>
    <col min="12713" max="12713" width="12.42578125" style="1" customWidth="1"/>
    <col min="12714" max="12714" width="11.140625" style="1" customWidth="1"/>
    <col min="12715" max="12715" width="10.7109375" style="1" customWidth="1"/>
    <col min="12716" max="12716" width="11.42578125" style="1" customWidth="1"/>
    <col min="12717" max="12717" width="9.7109375" style="1" customWidth="1"/>
    <col min="12718" max="12718" width="9.28515625" style="1" customWidth="1"/>
    <col min="12719" max="12719" width="12.140625" style="1" customWidth="1"/>
    <col min="12720" max="12720" width="9.140625" style="1" customWidth="1"/>
    <col min="12721" max="12800" width="9.140625" style="1"/>
    <col min="12801" max="12801" width="26.140625" style="1" customWidth="1"/>
    <col min="12802" max="12802" width="83.42578125" style="1" customWidth="1"/>
    <col min="12803" max="12803" width="0" style="1" hidden="1" customWidth="1"/>
    <col min="12804" max="12804" width="14.28515625" style="1" customWidth="1"/>
    <col min="12805" max="12805" width="12.42578125" style="1" customWidth="1"/>
    <col min="12806" max="12806" width="14" style="1" customWidth="1"/>
    <col min="12807" max="12807" width="13.7109375" style="1" customWidth="1"/>
    <col min="12808" max="12808" width="14.140625" style="1" customWidth="1"/>
    <col min="12809" max="12809" width="14" style="1" customWidth="1"/>
    <col min="12810" max="12810" width="11.28515625" style="1" customWidth="1"/>
    <col min="12811" max="12811" width="11.7109375" style="1" customWidth="1"/>
    <col min="12812" max="12812" width="10.85546875" style="1" customWidth="1"/>
    <col min="12813" max="12813" width="10.7109375" style="1" customWidth="1"/>
    <col min="12814" max="12814" width="11.5703125" style="1" customWidth="1"/>
    <col min="12815" max="12815" width="12.5703125" style="1" customWidth="1"/>
    <col min="12816" max="12964" width="8.85546875" style="1" customWidth="1"/>
    <col min="12965" max="12965" width="21.5703125" style="1" customWidth="1"/>
    <col min="12966" max="12966" width="65.85546875" style="1" customWidth="1"/>
    <col min="12967" max="12967" width="0" style="1" hidden="1" customWidth="1"/>
    <col min="12968" max="12968" width="13" style="1" customWidth="1"/>
    <col min="12969" max="12969" width="12.42578125" style="1" customWidth="1"/>
    <col min="12970" max="12970" width="11.140625" style="1" customWidth="1"/>
    <col min="12971" max="12971" width="10.7109375" style="1" customWidth="1"/>
    <col min="12972" max="12972" width="11.42578125" style="1" customWidth="1"/>
    <col min="12973" max="12973" width="9.7109375" style="1" customWidth="1"/>
    <col min="12974" max="12974" width="9.28515625" style="1" customWidth="1"/>
    <col min="12975" max="12975" width="12.140625" style="1" customWidth="1"/>
    <col min="12976" max="12976" width="9.140625" style="1" customWidth="1"/>
    <col min="12977" max="13056" width="9.140625" style="1"/>
    <col min="13057" max="13057" width="26.140625" style="1" customWidth="1"/>
    <col min="13058" max="13058" width="83.42578125" style="1" customWidth="1"/>
    <col min="13059" max="13059" width="0" style="1" hidden="1" customWidth="1"/>
    <col min="13060" max="13060" width="14.28515625" style="1" customWidth="1"/>
    <col min="13061" max="13061" width="12.42578125" style="1" customWidth="1"/>
    <col min="13062" max="13062" width="14" style="1" customWidth="1"/>
    <col min="13063" max="13063" width="13.7109375" style="1" customWidth="1"/>
    <col min="13064" max="13064" width="14.140625" style="1" customWidth="1"/>
    <col min="13065" max="13065" width="14" style="1" customWidth="1"/>
    <col min="13066" max="13066" width="11.28515625" style="1" customWidth="1"/>
    <col min="13067" max="13067" width="11.7109375" style="1" customWidth="1"/>
    <col min="13068" max="13068" width="10.85546875" style="1" customWidth="1"/>
    <col min="13069" max="13069" width="10.7109375" style="1" customWidth="1"/>
    <col min="13070" max="13070" width="11.5703125" style="1" customWidth="1"/>
    <col min="13071" max="13071" width="12.5703125" style="1" customWidth="1"/>
    <col min="13072" max="13220" width="8.85546875" style="1" customWidth="1"/>
    <col min="13221" max="13221" width="21.5703125" style="1" customWidth="1"/>
    <col min="13222" max="13222" width="65.85546875" style="1" customWidth="1"/>
    <col min="13223" max="13223" width="0" style="1" hidden="1" customWidth="1"/>
    <col min="13224" max="13224" width="13" style="1" customWidth="1"/>
    <col min="13225" max="13225" width="12.42578125" style="1" customWidth="1"/>
    <col min="13226" max="13226" width="11.140625" style="1" customWidth="1"/>
    <col min="13227" max="13227" width="10.7109375" style="1" customWidth="1"/>
    <col min="13228" max="13228" width="11.42578125" style="1" customWidth="1"/>
    <col min="13229" max="13229" width="9.7109375" style="1" customWidth="1"/>
    <col min="13230" max="13230" width="9.28515625" style="1" customWidth="1"/>
    <col min="13231" max="13231" width="12.140625" style="1" customWidth="1"/>
    <col min="13232" max="13232" width="9.140625" style="1" customWidth="1"/>
    <col min="13233" max="13312" width="9.140625" style="1"/>
    <col min="13313" max="13313" width="26.140625" style="1" customWidth="1"/>
    <col min="13314" max="13314" width="83.42578125" style="1" customWidth="1"/>
    <col min="13315" max="13315" width="0" style="1" hidden="1" customWidth="1"/>
    <col min="13316" max="13316" width="14.28515625" style="1" customWidth="1"/>
    <col min="13317" max="13317" width="12.42578125" style="1" customWidth="1"/>
    <col min="13318" max="13318" width="14" style="1" customWidth="1"/>
    <col min="13319" max="13319" width="13.7109375" style="1" customWidth="1"/>
    <col min="13320" max="13320" width="14.140625" style="1" customWidth="1"/>
    <col min="13321" max="13321" width="14" style="1" customWidth="1"/>
    <col min="13322" max="13322" width="11.28515625" style="1" customWidth="1"/>
    <col min="13323" max="13323" width="11.7109375" style="1" customWidth="1"/>
    <col min="13324" max="13324" width="10.85546875" style="1" customWidth="1"/>
    <col min="13325" max="13325" width="10.7109375" style="1" customWidth="1"/>
    <col min="13326" max="13326" width="11.5703125" style="1" customWidth="1"/>
    <col min="13327" max="13327" width="12.5703125" style="1" customWidth="1"/>
    <col min="13328" max="13476" width="8.85546875" style="1" customWidth="1"/>
    <col min="13477" max="13477" width="21.5703125" style="1" customWidth="1"/>
    <col min="13478" max="13478" width="65.85546875" style="1" customWidth="1"/>
    <col min="13479" max="13479" width="0" style="1" hidden="1" customWidth="1"/>
    <col min="13480" max="13480" width="13" style="1" customWidth="1"/>
    <col min="13481" max="13481" width="12.42578125" style="1" customWidth="1"/>
    <col min="13482" max="13482" width="11.140625" style="1" customWidth="1"/>
    <col min="13483" max="13483" width="10.7109375" style="1" customWidth="1"/>
    <col min="13484" max="13484" width="11.42578125" style="1" customWidth="1"/>
    <col min="13485" max="13485" width="9.7109375" style="1" customWidth="1"/>
    <col min="13486" max="13486" width="9.28515625" style="1" customWidth="1"/>
    <col min="13487" max="13487" width="12.140625" style="1" customWidth="1"/>
    <col min="13488" max="13488" width="9.140625" style="1" customWidth="1"/>
    <col min="13489" max="13568" width="9.140625" style="1"/>
    <col min="13569" max="13569" width="26.140625" style="1" customWidth="1"/>
    <col min="13570" max="13570" width="83.42578125" style="1" customWidth="1"/>
    <col min="13571" max="13571" width="0" style="1" hidden="1" customWidth="1"/>
    <col min="13572" max="13572" width="14.28515625" style="1" customWidth="1"/>
    <col min="13573" max="13573" width="12.42578125" style="1" customWidth="1"/>
    <col min="13574" max="13574" width="14" style="1" customWidth="1"/>
    <col min="13575" max="13575" width="13.7109375" style="1" customWidth="1"/>
    <col min="13576" max="13576" width="14.140625" style="1" customWidth="1"/>
    <col min="13577" max="13577" width="14" style="1" customWidth="1"/>
    <col min="13578" max="13578" width="11.28515625" style="1" customWidth="1"/>
    <col min="13579" max="13579" width="11.7109375" style="1" customWidth="1"/>
    <col min="13580" max="13580" width="10.85546875" style="1" customWidth="1"/>
    <col min="13581" max="13581" width="10.7109375" style="1" customWidth="1"/>
    <col min="13582" max="13582" width="11.5703125" style="1" customWidth="1"/>
    <col min="13583" max="13583" width="12.5703125" style="1" customWidth="1"/>
    <col min="13584" max="13732" width="8.85546875" style="1" customWidth="1"/>
    <col min="13733" max="13733" width="21.5703125" style="1" customWidth="1"/>
    <col min="13734" max="13734" width="65.85546875" style="1" customWidth="1"/>
    <col min="13735" max="13735" width="0" style="1" hidden="1" customWidth="1"/>
    <col min="13736" max="13736" width="13" style="1" customWidth="1"/>
    <col min="13737" max="13737" width="12.42578125" style="1" customWidth="1"/>
    <col min="13738" max="13738" width="11.140625" style="1" customWidth="1"/>
    <col min="13739" max="13739" width="10.7109375" style="1" customWidth="1"/>
    <col min="13740" max="13740" width="11.42578125" style="1" customWidth="1"/>
    <col min="13741" max="13741" width="9.7109375" style="1" customWidth="1"/>
    <col min="13742" max="13742" width="9.28515625" style="1" customWidth="1"/>
    <col min="13743" max="13743" width="12.140625" style="1" customWidth="1"/>
    <col min="13744" max="13744" width="9.140625" style="1" customWidth="1"/>
    <col min="13745" max="13824" width="9.140625" style="1"/>
    <col min="13825" max="13825" width="26.140625" style="1" customWidth="1"/>
    <col min="13826" max="13826" width="83.42578125" style="1" customWidth="1"/>
    <col min="13827" max="13827" width="0" style="1" hidden="1" customWidth="1"/>
    <col min="13828" max="13828" width="14.28515625" style="1" customWidth="1"/>
    <col min="13829" max="13829" width="12.42578125" style="1" customWidth="1"/>
    <col min="13830" max="13830" width="14" style="1" customWidth="1"/>
    <col min="13831" max="13831" width="13.7109375" style="1" customWidth="1"/>
    <col min="13832" max="13832" width="14.140625" style="1" customWidth="1"/>
    <col min="13833" max="13833" width="14" style="1" customWidth="1"/>
    <col min="13834" max="13834" width="11.28515625" style="1" customWidth="1"/>
    <col min="13835" max="13835" width="11.7109375" style="1" customWidth="1"/>
    <col min="13836" max="13836" width="10.85546875" style="1" customWidth="1"/>
    <col min="13837" max="13837" width="10.7109375" style="1" customWidth="1"/>
    <col min="13838" max="13838" width="11.5703125" style="1" customWidth="1"/>
    <col min="13839" max="13839" width="12.5703125" style="1" customWidth="1"/>
    <col min="13840" max="13988" width="8.85546875" style="1" customWidth="1"/>
    <col min="13989" max="13989" width="21.5703125" style="1" customWidth="1"/>
    <col min="13990" max="13990" width="65.85546875" style="1" customWidth="1"/>
    <col min="13991" max="13991" width="0" style="1" hidden="1" customWidth="1"/>
    <col min="13992" max="13992" width="13" style="1" customWidth="1"/>
    <col min="13993" max="13993" width="12.42578125" style="1" customWidth="1"/>
    <col min="13994" max="13994" width="11.140625" style="1" customWidth="1"/>
    <col min="13995" max="13995" width="10.7109375" style="1" customWidth="1"/>
    <col min="13996" max="13996" width="11.42578125" style="1" customWidth="1"/>
    <col min="13997" max="13997" width="9.7109375" style="1" customWidth="1"/>
    <col min="13998" max="13998" width="9.28515625" style="1" customWidth="1"/>
    <col min="13999" max="13999" width="12.140625" style="1" customWidth="1"/>
    <col min="14000" max="14000" width="9.140625" style="1" customWidth="1"/>
    <col min="14001" max="14080" width="9.140625" style="1"/>
    <col min="14081" max="14081" width="26.140625" style="1" customWidth="1"/>
    <col min="14082" max="14082" width="83.42578125" style="1" customWidth="1"/>
    <col min="14083" max="14083" width="0" style="1" hidden="1" customWidth="1"/>
    <col min="14084" max="14084" width="14.28515625" style="1" customWidth="1"/>
    <col min="14085" max="14085" width="12.42578125" style="1" customWidth="1"/>
    <col min="14086" max="14086" width="14" style="1" customWidth="1"/>
    <col min="14087" max="14087" width="13.7109375" style="1" customWidth="1"/>
    <col min="14088" max="14088" width="14.140625" style="1" customWidth="1"/>
    <col min="14089" max="14089" width="14" style="1" customWidth="1"/>
    <col min="14090" max="14090" width="11.28515625" style="1" customWidth="1"/>
    <col min="14091" max="14091" width="11.7109375" style="1" customWidth="1"/>
    <col min="14092" max="14092" width="10.85546875" style="1" customWidth="1"/>
    <col min="14093" max="14093" width="10.7109375" style="1" customWidth="1"/>
    <col min="14094" max="14094" width="11.5703125" style="1" customWidth="1"/>
    <col min="14095" max="14095" width="12.5703125" style="1" customWidth="1"/>
    <col min="14096" max="14244" width="8.85546875" style="1" customWidth="1"/>
    <col min="14245" max="14245" width="21.5703125" style="1" customWidth="1"/>
    <col min="14246" max="14246" width="65.85546875" style="1" customWidth="1"/>
    <col min="14247" max="14247" width="0" style="1" hidden="1" customWidth="1"/>
    <col min="14248" max="14248" width="13" style="1" customWidth="1"/>
    <col min="14249" max="14249" width="12.42578125" style="1" customWidth="1"/>
    <col min="14250" max="14250" width="11.140625" style="1" customWidth="1"/>
    <col min="14251" max="14251" width="10.7109375" style="1" customWidth="1"/>
    <col min="14252" max="14252" width="11.42578125" style="1" customWidth="1"/>
    <col min="14253" max="14253" width="9.7109375" style="1" customWidth="1"/>
    <col min="14254" max="14254" width="9.28515625" style="1" customWidth="1"/>
    <col min="14255" max="14255" width="12.140625" style="1" customWidth="1"/>
    <col min="14256" max="14256" width="9.140625" style="1" customWidth="1"/>
    <col min="14257" max="14336" width="9.140625" style="1"/>
    <col min="14337" max="14337" width="26.140625" style="1" customWidth="1"/>
    <col min="14338" max="14338" width="83.42578125" style="1" customWidth="1"/>
    <col min="14339" max="14339" width="0" style="1" hidden="1" customWidth="1"/>
    <col min="14340" max="14340" width="14.28515625" style="1" customWidth="1"/>
    <col min="14341" max="14341" width="12.42578125" style="1" customWidth="1"/>
    <col min="14342" max="14342" width="14" style="1" customWidth="1"/>
    <col min="14343" max="14343" width="13.7109375" style="1" customWidth="1"/>
    <col min="14344" max="14344" width="14.140625" style="1" customWidth="1"/>
    <col min="14345" max="14345" width="14" style="1" customWidth="1"/>
    <col min="14346" max="14346" width="11.28515625" style="1" customWidth="1"/>
    <col min="14347" max="14347" width="11.7109375" style="1" customWidth="1"/>
    <col min="14348" max="14348" width="10.85546875" style="1" customWidth="1"/>
    <col min="14349" max="14349" width="10.7109375" style="1" customWidth="1"/>
    <col min="14350" max="14350" width="11.5703125" style="1" customWidth="1"/>
    <col min="14351" max="14351" width="12.5703125" style="1" customWidth="1"/>
    <col min="14352" max="14500" width="8.85546875" style="1" customWidth="1"/>
    <col min="14501" max="14501" width="21.5703125" style="1" customWidth="1"/>
    <col min="14502" max="14502" width="65.85546875" style="1" customWidth="1"/>
    <col min="14503" max="14503" width="0" style="1" hidden="1" customWidth="1"/>
    <col min="14504" max="14504" width="13" style="1" customWidth="1"/>
    <col min="14505" max="14505" width="12.42578125" style="1" customWidth="1"/>
    <col min="14506" max="14506" width="11.140625" style="1" customWidth="1"/>
    <col min="14507" max="14507" width="10.7109375" style="1" customWidth="1"/>
    <col min="14508" max="14508" width="11.42578125" style="1" customWidth="1"/>
    <col min="14509" max="14509" width="9.7109375" style="1" customWidth="1"/>
    <col min="14510" max="14510" width="9.28515625" style="1" customWidth="1"/>
    <col min="14511" max="14511" width="12.140625" style="1" customWidth="1"/>
    <col min="14512" max="14512" width="9.140625" style="1" customWidth="1"/>
    <col min="14513" max="14592" width="9.140625" style="1"/>
    <col min="14593" max="14593" width="26.140625" style="1" customWidth="1"/>
    <col min="14594" max="14594" width="83.42578125" style="1" customWidth="1"/>
    <col min="14595" max="14595" width="0" style="1" hidden="1" customWidth="1"/>
    <col min="14596" max="14596" width="14.28515625" style="1" customWidth="1"/>
    <col min="14597" max="14597" width="12.42578125" style="1" customWidth="1"/>
    <col min="14598" max="14598" width="14" style="1" customWidth="1"/>
    <col min="14599" max="14599" width="13.7109375" style="1" customWidth="1"/>
    <col min="14600" max="14600" width="14.140625" style="1" customWidth="1"/>
    <col min="14601" max="14601" width="14" style="1" customWidth="1"/>
    <col min="14602" max="14602" width="11.28515625" style="1" customWidth="1"/>
    <col min="14603" max="14603" width="11.7109375" style="1" customWidth="1"/>
    <col min="14604" max="14604" width="10.85546875" style="1" customWidth="1"/>
    <col min="14605" max="14605" width="10.7109375" style="1" customWidth="1"/>
    <col min="14606" max="14606" width="11.5703125" style="1" customWidth="1"/>
    <col min="14607" max="14607" width="12.5703125" style="1" customWidth="1"/>
    <col min="14608" max="14756" width="8.85546875" style="1" customWidth="1"/>
    <col min="14757" max="14757" width="21.5703125" style="1" customWidth="1"/>
    <col min="14758" max="14758" width="65.85546875" style="1" customWidth="1"/>
    <col min="14759" max="14759" width="0" style="1" hidden="1" customWidth="1"/>
    <col min="14760" max="14760" width="13" style="1" customWidth="1"/>
    <col min="14761" max="14761" width="12.42578125" style="1" customWidth="1"/>
    <col min="14762" max="14762" width="11.140625" style="1" customWidth="1"/>
    <col min="14763" max="14763" width="10.7109375" style="1" customWidth="1"/>
    <col min="14764" max="14764" width="11.42578125" style="1" customWidth="1"/>
    <col min="14765" max="14765" width="9.7109375" style="1" customWidth="1"/>
    <col min="14766" max="14766" width="9.28515625" style="1" customWidth="1"/>
    <col min="14767" max="14767" width="12.140625" style="1" customWidth="1"/>
    <col min="14768" max="14768" width="9.140625" style="1" customWidth="1"/>
    <col min="14769" max="14848" width="9.140625" style="1"/>
    <col min="14849" max="14849" width="26.140625" style="1" customWidth="1"/>
    <col min="14850" max="14850" width="83.42578125" style="1" customWidth="1"/>
    <col min="14851" max="14851" width="0" style="1" hidden="1" customWidth="1"/>
    <col min="14852" max="14852" width="14.28515625" style="1" customWidth="1"/>
    <col min="14853" max="14853" width="12.42578125" style="1" customWidth="1"/>
    <col min="14854" max="14854" width="14" style="1" customWidth="1"/>
    <col min="14855" max="14855" width="13.7109375" style="1" customWidth="1"/>
    <col min="14856" max="14856" width="14.140625" style="1" customWidth="1"/>
    <col min="14857" max="14857" width="14" style="1" customWidth="1"/>
    <col min="14858" max="14858" width="11.28515625" style="1" customWidth="1"/>
    <col min="14859" max="14859" width="11.7109375" style="1" customWidth="1"/>
    <col min="14860" max="14860" width="10.85546875" style="1" customWidth="1"/>
    <col min="14861" max="14861" width="10.7109375" style="1" customWidth="1"/>
    <col min="14862" max="14862" width="11.5703125" style="1" customWidth="1"/>
    <col min="14863" max="14863" width="12.5703125" style="1" customWidth="1"/>
    <col min="14864" max="15012" width="8.85546875" style="1" customWidth="1"/>
    <col min="15013" max="15013" width="21.5703125" style="1" customWidth="1"/>
    <col min="15014" max="15014" width="65.85546875" style="1" customWidth="1"/>
    <col min="15015" max="15015" width="0" style="1" hidden="1" customWidth="1"/>
    <col min="15016" max="15016" width="13" style="1" customWidth="1"/>
    <col min="15017" max="15017" width="12.42578125" style="1" customWidth="1"/>
    <col min="15018" max="15018" width="11.140625" style="1" customWidth="1"/>
    <col min="15019" max="15019" width="10.7109375" style="1" customWidth="1"/>
    <col min="15020" max="15020" width="11.42578125" style="1" customWidth="1"/>
    <col min="15021" max="15021" width="9.7109375" style="1" customWidth="1"/>
    <col min="15022" max="15022" width="9.28515625" style="1" customWidth="1"/>
    <col min="15023" max="15023" width="12.140625" style="1" customWidth="1"/>
    <col min="15024" max="15024" width="9.140625" style="1" customWidth="1"/>
    <col min="15025" max="15104" width="9.140625" style="1"/>
    <col min="15105" max="15105" width="26.140625" style="1" customWidth="1"/>
    <col min="15106" max="15106" width="83.42578125" style="1" customWidth="1"/>
    <col min="15107" max="15107" width="0" style="1" hidden="1" customWidth="1"/>
    <col min="15108" max="15108" width="14.28515625" style="1" customWidth="1"/>
    <col min="15109" max="15109" width="12.42578125" style="1" customWidth="1"/>
    <col min="15110" max="15110" width="14" style="1" customWidth="1"/>
    <col min="15111" max="15111" width="13.7109375" style="1" customWidth="1"/>
    <col min="15112" max="15112" width="14.140625" style="1" customWidth="1"/>
    <col min="15113" max="15113" width="14" style="1" customWidth="1"/>
    <col min="15114" max="15114" width="11.28515625" style="1" customWidth="1"/>
    <col min="15115" max="15115" width="11.7109375" style="1" customWidth="1"/>
    <col min="15116" max="15116" width="10.85546875" style="1" customWidth="1"/>
    <col min="15117" max="15117" width="10.7109375" style="1" customWidth="1"/>
    <col min="15118" max="15118" width="11.5703125" style="1" customWidth="1"/>
    <col min="15119" max="15119" width="12.5703125" style="1" customWidth="1"/>
    <col min="15120" max="15268" width="8.85546875" style="1" customWidth="1"/>
    <col min="15269" max="15269" width="21.5703125" style="1" customWidth="1"/>
    <col min="15270" max="15270" width="65.85546875" style="1" customWidth="1"/>
    <col min="15271" max="15271" width="0" style="1" hidden="1" customWidth="1"/>
    <col min="15272" max="15272" width="13" style="1" customWidth="1"/>
    <col min="15273" max="15273" width="12.42578125" style="1" customWidth="1"/>
    <col min="15274" max="15274" width="11.140625" style="1" customWidth="1"/>
    <col min="15275" max="15275" width="10.7109375" style="1" customWidth="1"/>
    <col min="15276" max="15276" width="11.42578125" style="1" customWidth="1"/>
    <col min="15277" max="15277" width="9.7109375" style="1" customWidth="1"/>
    <col min="15278" max="15278" width="9.28515625" style="1" customWidth="1"/>
    <col min="15279" max="15279" width="12.140625" style="1" customWidth="1"/>
    <col min="15280" max="15280" width="9.140625" style="1" customWidth="1"/>
    <col min="15281" max="15360" width="9.140625" style="1"/>
    <col min="15361" max="15361" width="26.140625" style="1" customWidth="1"/>
    <col min="15362" max="15362" width="83.42578125" style="1" customWidth="1"/>
    <col min="15363" max="15363" width="0" style="1" hidden="1" customWidth="1"/>
    <col min="15364" max="15364" width="14.28515625" style="1" customWidth="1"/>
    <col min="15365" max="15365" width="12.42578125" style="1" customWidth="1"/>
    <col min="15366" max="15366" width="14" style="1" customWidth="1"/>
    <col min="15367" max="15367" width="13.7109375" style="1" customWidth="1"/>
    <col min="15368" max="15368" width="14.140625" style="1" customWidth="1"/>
    <col min="15369" max="15369" width="14" style="1" customWidth="1"/>
    <col min="15370" max="15370" width="11.28515625" style="1" customWidth="1"/>
    <col min="15371" max="15371" width="11.7109375" style="1" customWidth="1"/>
    <col min="15372" max="15372" width="10.85546875" style="1" customWidth="1"/>
    <col min="15373" max="15373" width="10.7109375" style="1" customWidth="1"/>
    <col min="15374" max="15374" width="11.5703125" style="1" customWidth="1"/>
    <col min="15375" max="15375" width="12.5703125" style="1" customWidth="1"/>
    <col min="15376" max="15524" width="8.85546875" style="1" customWidth="1"/>
    <col min="15525" max="15525" width="21.5703125" style="1" customWidth="1"/>
    <col min="15526" max="15526" width="65.85546875" style="1" customWidth="1"/>
    <col min="15527" max="15527" width="0" style="1" hidden="1" customWidth="1"/>
    <col min="15528" max="15528" width="13" style="1" customWidth="1"/>
    <col min="15529" max="15529" width="12.42578125" style="1" customWidth="1"/>
    <col min="15530" max="15530" width="11.140625" style="1" customWidth="1"/>
    <col min="15531" max="15531" width="10.7109375" style="1" customWidth="1"/>
    <col min="15532" max="15532" width="11.42578125" style="1" customWidth="1"/>
    <col min="15533" max="15533" width="9.7109375" style="1" customWidth="1"/>
    <col min="15534" max="15534" width="9.28515625" style="1" customWidth="1"/>
    <col min="15535" max="15535" width="12.140625" style="1" customWidth="1"/>
    <col min="15536" max="15536" width="9.140625" style="1" customWidth="1"/>
    <col min="15537" max="15616" width="9.140625" style="1"/>
    <col min="15617" max="15617" width="26.140625" style="1" customWidth="1"/>
    <col min="15618" max="15618" width="83.42578125" style="1" customWidth="1"/>
    <col min="15619" max="15619" width="0" style="1" hidden="1" customWidth="1"/>
    <col min="15620" max="15620" width="14.28515625" style="1" customWidth="1"/>
    <col min="15621" max="15621" width="12.42578125" style="1" customWidth="1"/>
    <col min="15622" max="15622" width="14" style="1" customWidth="1"/>
    <col min="15623" max="15623" width="13.7109375" style="1" customWidth="1"/>
    <col min="15624" max="15624" width="14.140625" style="1" customWidth="1"/>
    <col min="15625" max="15625" width="14" style="1" customWidth="1"/>
    <col min="15626" max="15626" width="11.28515625" style="1" customWidth="1"/>
    <col min="15627" max="15627" width="11.7109375" style="1" customWidth="1"/>
    <col min="15628" max="15628" width="10.85546875" style="1" customWidth="1"/>
    <col min="15629" max="15629" width="10.7109375" style="1" customWidth="1"/>
    <col min="15630" max="15630" width="11.5703125" style="1" customWidth="1"/>
    <col min="15631" max="15631" width="12.5703125" style="1" customWidth="1"/>
    <col min="15632" max="15780" width="8.85546875" style="1" customWidth="1"/>
    <col min="15781" max="15781" width="21.5703125" style="1" customWidth="1"/>
    <col min="15782" max="15782" width="65.85546875" style="1" customWidth="1"/>
    <col min="15783" max="15783" width="0" style="1" hidden="1" customWidth="1"/>
    <col min="15784" max="15784" width="13" style="1" customWidth="1"/>
    <col min="15785" max="15785" width="12.42578125" style="1" customWidth="1"/>
    <col min="15786" max="15786" width="11.140625" style="1" customWidth="1"/>
    <col min="15787" max="15787" width="10.7109375" style="1" customWidth="1"/>
    <col min="15788" max="15788" width="11.42578125" style="1" customWidth="1"/>
    <col min="15789" max="15789" width="9.7109375" style="1" customWidth="1"/>
    <col min="15790" max="15790" width="9.28515625" style="1" customWidth="1"/>
    <col min="15791" max="15791" width="12.140625" style="1" customWidth="1"/>
    <col min="15792" max="15792" width="9.140625" style="1" customWidth="1"/>
    <col min="15793" max="15872" width="9.140625" style="1"/>
    <col min="15873" max="15873" width="26.140625" style="1" customWidth="1"/>
    <col min="15874" max="15874" width="83.42578125" style="1" customWidth="1"/>
    <col min="15875" max="15875" width="0" style="1" hidden="1" customWidth="1"/>
    <col min="15876" max="15876" width="14.28515625" style="1" customWidth="1"/>
    <col min="15877" max="15877" width="12.42578125" style="1" customWidth="1"/>
    <col min="15878" max="15878" width="14" style="1" customWidth="1"/>
    <col min="15879" max="15879" width="13.7109375" style="1" customWidth="1"/>
    <col min="15880" max="15880" width="14.140625" style="1" customWidth="1"/>
    <col min="15881" max="15881" width="14" style="1" customWidth="1"/>
    <col min="15882" max="15882" width="11.28515625" style="1" customWidth="1"/>
    <col min="15883" max="15883" width="11.7109375" style="1" customWidth="1"/>
    <col min="15884" max="15884" width="10.85546875" style="1" customWidth="1"/>
    <col min="15885" max="15885" width="10.7109375" style="1" customWidth="1"/>
    <col min="15886" max="15886" width="11.5703125" style="1" customWidth="1"/>
    <col min="15887" max="15887" width="12.5703125" style="1" customWidth="1"/>
    <col min="15888" max="16036" width="8.85546875" style="1" customWidth="1"/>
    <col min="16037" max="16037" width="21.5703125" style="1" customWidth="1"/>
    <col min="16038" max="16038" width="65.85546875" style="1" customWidth="1"/>
    <col min="16039" max="16039" width="0" style="1" hidden="1" customWidth="1"/>
    <col min="16040" max="16040" width="13" style="1" customWidth="1"/>
    <col min="16041" max="16041" width="12.42578125" style="1" customWidth="1"/>
    <col min="16042" max="16042" width="11.140625" style="1" customWidth="1"/>
    <col min="16043" max="16043" width="10.7109375" style="1" customWidth="1"/>
    <col min="16044" max="16044" width="11.42578125" style="1" customWidth="1"/>
    <col min="16045" max="16045" width="9.7109375" style="1" customWidth="1"/>
    <col min="16046" max="16046" width="9.28515625" style="1" customWidth="1"/>
    <col min="16047" max="16047" width="12.140625" style="1" customWidth="1"/>
    <col min="16048" max="16048" width="9.140625" style="1" customWidth="1"/>
    <col min="16049" max="16128" width="9.140625" style="1"/>
    <col min="16129" max="16129" width="26.140625" style="1" customWidth="1"/>
    <col min="16130" max="16130" width="83.42578125" style="1" customWidth="1"/>
    <col min="16131" max="16131" width="0" style="1" hidden="1" customWidth="1"/>
    <col min="16132" max="16132" width="14.28515625" style="1" customWidth="1"/>
    <col min="16133" max="16133" width="12.42578125" style="1" customWidth="1"/>
    <col min="16134" max="16134" width="14" style="1" customWidth="1"/>
    <col min="16135" max="16135" width="13.7109375" style="1" customWidth="1"/>
    <col min="16136" max="16136" width="14.140625" style="1" customWidth="1"/>
    <col min="16137" max="16137" width="14" style="1" customWidth="1"/>
    <col min="16138" max="16138" width="11.28515625" style="1" customWidth="1"/>
    <col min="16139" max="16139" width="11.7109375" style="1" customWidth="1"/>
    <col min="16140" max="16140" width="10.85546875" style="1" customWidth="1"/>
    <col min="16141" max="16141" width="10.7109375" style="1" customWidth="1"/>
    <col min="16142" max="16142" width="11.5703125" style="1" customWidth="1"/>
    <col min="16143" max="16143" width="12.5703125" style="1" customWidth="1"/>
    <col min="16144" max="16292" width="8.85546875" style="1" customWidth="1"/>
    <col min="16293" max="16293" width="21.5703125" style="1" customWidth="1"/>
    <col min="16294" max="16294" width="65.85546875" style="1" customWidth="1"/>
    <col min="16295" max="16295" width="0" style="1" hidden="1" customWidth="1"/>
    <col min="16296" max="16296" width="13" style="1" customWidth="1"/>
    <col min="16297" max="16297" width="12.42578125" style="1" customWidth="1"/>
    <col min="16298" max="16298" width="11.140625" style="1" customWidth="1"/>
    <col min="16299" max="16299" width="10.7109375" style="1" customWidth="1"/>
    <col min="16300" max="16300" width="11.42578125" style="1" customWidth="1"/>
    <col min="16301" max="16301" width="9.7109375" style="1" customWidth="1"/>
    <col min="16302" max="16302" width="9.28515625" style="1" customWidth="1"/>
    <col min="16303" max="16303" width="12.140625" style="1" customWidth="1"/>
    <col min="16304" max="16304" width="9.140625" style="1" customWidth="1"/>
    <col min="16305" max="16384" width="9.140625" style="1"/>
  </cols>
  <sheetData>
    <row r="1" spans="1:227" x14ac:dyDescent="0.25">
      <c r="G1" s="4" t="s">
        <v>0</v>
      </c>
      <c r="H1" s="4"/>
      <c r="I1" s="4"/>
    </row>
    <row r="2" spans="1:227" x14ac:dyDescent="0.25">
      <c r="G2" s="5" t="s">
        <v>1</v>
      </c>
      <c r="H2" s="5"/>
      <c r="I2" s="5"/>
    </row>
    <row r="3" spans="1:227" x14ac:dyDescent="0.25">
      <c r="G3" s="6"/>
      <c r="H3" s="6" t="s">
        <v>2</v>
      </c>
      <c r="I3" s="6"/>
    </row>
    <row r="4" spans="1:227" x14ac:dyDescent="0.25">
      <c r="G4" s="6"/>
      <c r="H4" s="6"/>
      <c r="I4" s="6"/>
    </row>
    <row r="5" spans="1:227" x14ac:dyDescent="0.25">
      <c r="A5" s="7" t="s">
        <v>3</v>
      </c>
      <c r="B5" s="7"/>
      <c r="C5" s="7"/>
      <c r="D5" s="7"/>
      <c r="E5" s="7"/>
      <c r="F5" s="7"/>
      <c r="G5" s="7"/>
      <c r="H5" s="7"/>
      <c r="I5" s="7"/>
    </row>
    <row r="6" spans="1:227" x14ac:dyDescent="0.25">
      <c r="A6" s="8"/>
      <c r="B6" s="9"/>
      <c r="C6" s="8"/>
      <c r="D6" s="8"/>
      <c r="E6" s="10"/>
      <c r="F6" s="10"/>
      <c r="G6" s="10"/>
      <c r="H6" s="11"/>
      <c r="I6" s="1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</row>
    <row r="7" spans="1:227" x14ac:dyDescent="0.25">
      <c r="A7" s="13" t="s">
        <v>4</v>
      </c>
      <c r="E7" s="14"/>
      <c r="F7" s="14"/>
      <c r="G7" s="14"/>
      <c r="H7" s="15" t="s">
        <v>5</v>
      </c>
      <c r="I7" s="15"/>
    </row>
    <row r="8" spans="1:227" x14ac:dyDescent="0.25">
      <c r="A8" s="16" t="s">
        <v>6</v>
      </c>
      <c r="B8" s="16"/>
      <c r="C8" s="16" t="s">
        <v>7</v>
      </c>
      <c r="D8" s="17" t="s">
        <v>8</v>
      </c>
      <c r="E8" s="17" t="s">
        <v>9</v>
      </c>
      <c r="F8" s="17" t="s">
        <v>10</v>
      </c>
      <c r="G8" s="18" t="s">
        <v>11</v>
      </c>
      <c r="H8" s="18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</row>
    <row r="9" spans="1:227" ht="63" x14ac:dyDescent="0.25">
      <c r="A9" s="20" t="s">
        <v>12</v>
      </c>
      <c r="B9" s="21" t="s">
        <v>13</v>
      </c>
      <c r="C9" s="16"/>
      <c r="D9" s="22"/>
      <c r="E9" s="22"/>
      <c r="F9" s="22"/>
      <c r="G9" s="20" t="s">
        <v>14</v>
      </c>
      <c r="H9" s="23" t="s">
        <v>15</v>
      </c>
      <c r="I9" s="23" t="s">
        <v>16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</row>
    <row r="10" spans="1:227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>
        <v>8</v>
      </c>
      <c r="I10" s="24">
        <v>9</v>
      </c>
    </row>
    <row r="11" spans="1:227" ht="92.25" customHeight="1" x14ac:dyDescent="0.25">
      <c r="A11" s="25" t="s">
        <v>17</v>
      </c>
      <c r="B11" s="26" t="s">
        <v>18</v>
      </c>
      <c r="C11" s="27" t="s">
        <v>19</v>
      </c>
      <c r="D11" s="28">
        <v>82496</v>
      </c>
      <c r="E11" s="28">
        <v>82496</v>
      </c>
      <c r="F11" s="28">
        <v>89883</v>
      </c>
      <c r="G11" s="29">
        <v>97952</v>
      </c>
      <c r="H11" s="29">
        <v>105785</v>
      </c>
      <c r="I11" s="29">
        <v>115345</v>
      </c>
      <c r="J11" s="1">
        <f t="shared" ref="J11:O11" si="0">SUM(D11:D23)</f>
        <v>84431</v>
      </c>
      <c r="K11" s="1">
        <f t="shared" si="0"/>
        <v>84431</v>
      </c>
      <c r="L11" s="1">
        <f t="shared" si="0"/>
        <v>91818</v>
      </c>
      <c r="M11" s="1">
        <f t="shared" si="0"/>
        <v>99164</v>
      </c>
      <c r="N11" s="1">
        <f t="shared" si="0"/>
        <v>106997</v>
      </c>
      <c r="O11" s="1">
        <f t="shared" si="0"/>
        <v>116557</v>
      </c>
    </row>
    <row r="12" spans="1:227" ht="68.25" customHeight="1" x14ac:dyDescent="0.25">
      <c r="A12" s="25" t="s">
        <v>20</v>
      </c>
      <c r="B12" s="26" t="s">
        <v>21</v>
      </c>
      <c r="C12" s="27" t="s">
        <v>19</v>
      </c>
      <c r="D12" s="28">
        <v>141</v>
      </c>
      <c r="E12" s="28">
        <v>141</v>
      </c>
      <c r="F12" s="28">
        <v>141</v>
      </c>
      <c r="G12" s="29">
        <v>150</v>
      </c>
      <c r="H12" s="29">
        <v>150</v>
      </c>
      <c r="I12" s="29">
        <v>150</v>
      </c>
    </row>
    <row r="13" spans="1:227" ht="78.75" customHeight="1" x14ac:dyDescent="0.25">
      <c r="A13" s="25" t="s">
        <v>22</v>
      </c>
      <c r="B13" s="26" t="s">
        <v>23</v>
      </c>
      <c r="C13" s="27" t="s">
        <v>19</v>
      </c>
      <c r="D13" s="28">
        <v>136</v>
      </c>
      <c r="E13" s="28">
        <v>136</v>
      </c>
      <c r="F13" s="28">
        <v>136</v>
      </c>
      <c r="G13" s="29">
        <v>145</v>
      </c>
      <c r="H13" s="29">
        <v>145</v>
      </c>
      <c r="I13" s="29">
        <v>145</v>
      </c>
    </row>
    <row r="14" spans="1:227" ht="63" x14ac:dyDescent="0.25">
      <c r="A14" s="25" t="s">
        <v>24</v>
      </c>
      <c r="B14" s="26" t="s">
        <v>25</v>
      </c>
      <c r="C14" s="27" t="s">
        <v>19</v>
      </c>
      <c r="D14" s="28"/>
      <c r="E14" s="28"/>
      <c r="F14" s="28"/>
      <c r="G14" s="29"/>
      <c r="H14" s="29"/>
      <c r="I14" s="29"/>
    </row>
    <row r="15" spans="1:227" ht="110.25" x14ac:dyDescent="0.25">
      <c r="A15" s="25" t="s">
        <v>26</v>
      </c>
      <c r="B15" s="26" t="s">
        <v>27</v>
      </c>
      <c r="C15" s="27" t="s">
        <v>19</v>
      </c>
      <c r="D15" s="28">
        <v>363</v>
      </c>
      <c r="E15" s="28">
        <v>363</v>
      </c>
      <c r="F15" s="28">
        <v>363</v>
      </c>
      <c r="G15" s="29">
        <v>380</v>
      </c>
      <c r="H15" s="29">
        <v>380</v>
      </c>
      <c r="I15" s="29">
        <v>380</v>
      </c>
    </row>
    <row r="16" spans="1:227" ht="94.5" x14ac:dyDescent="0.25">
      <c r="A16" s="25" t="s">
        <v>28</v>
      </c>
      <c r="B16" s="26" t="s">
        <v>29</v>
      </c>
      <c r="C16" s="27" t="s">
        <v>19</v>
      </c>
      <c r="D16" s="28">
        <v>1144</v>
      </c>
      <c r="E16" s="28">
        <v>1144</v>
      </c>
      <c r="F16" s="28">
        <v>1144</v>
      </c>
      <c r="G16" s="29">
        <v>100</v>
      </c>
      <c r="H16" s="29">
        <v>100</v>
      </c>
      <c r="I16" s="29">
        <v>100</v>
      </c>
    </row>
    <row r="17" spans="1:15" ht="110.25" x14ac:dyDescent="0.25">
      <c r="A17" s="25" t="s">
        <v>30</v>
      </c>
      <c r="B17" s="26" t="s">
        <v>31</v>
      </c>
      <c r="C17" s="27" t="s">
        <v>19</v>
      </c>
      <c r="D17" s="28">
        <v>21</v>
      </c>
      <c r="E17" s="28">
        <v>21</v>
      </c>
      <c r="F17" s="28">
        <v>21</v>
      </c>
      <c r="G17" s="29">
        <v>10</v>
      </c>
      <c r="H17" s="29">
        <v>10</v>
      </c>
      <c r="I17" s="29">
        <v>10</v>
      </c>
    </row>
    <row r="18" spans="1:15" ht="63" x14ac:dyDescent="0.25">
      <c r="A18" s="25" t="s">
        <v>32</v>
      </c>
      <c r="B18" s="26" t="s">
        <v>33</v>
      </c>
      <c r="C18" s="27" t="s">
        <v>19</v>
      </c>
      <c r="D18" s="28">
        <v>115</v>
      </c>
      <c r="E18" s="28">
        <v>115</v>
      </c>
      <c r="F18" s="28">
        <v>115</v>
      </c>
      <c r="G18" s="29">
        <v>410</v>
      </c>
      <c r="H18" s="29">
        <v>410</v>
      </c>
      <c r="I18" s="29">
        <v>410</v>
      </c>
    </row>
    <row r="19" spans="1:15" ht="47.25" x14ac:dyDescent="0.25">
      <c r="A19" s="25" t="s">
        <v>34</v>
      </c>
      <c r="B19" s="26" t="s">
        <v>35</v>
      </c>
      <c r="C19" s="27" t="s">
        <v>19</v>
      </c>
      <c r="D19" s="28">
        <v>5</v>
      </c>
      <c r="E19" s="28">
        <v>5</v>
      </c>
      <c r="F19" s="28">
        <v>5</v>
      </c>
      <c r="G19" s="29">
        <v>6</v>
      </c>
      <c r="H19" s="29">
        <v>6</v>
      </c>
      <c r="I19" s="29">
        <v>6</v>
      </c>
    </row>
    <row r="20" spans="1:15" ht="63" x14ac:dyDescent="0.25">
      <c r="A20" s="25" t="s">
        <v>36</v>
      </c>
      <c r="B20" s="26" t="s">
        <v>37</v>
      </c>
      <c r="C20" s="27" t="s">
        <v>19</v>
      </c>
      <c r="D20" s="28"/>
      <c r="E20" s="28"/>
      <c r="F20" s="28"/>
      <c r="G20" s="29"/>
      <c r="H20" s="29"/>
      <c r="I20" s="29"/>
    </row>
    <row r="21" spans="1:15" ht="47.25" x14ac:dyDescent="0.25">
      <c r="A21" s="25" t="s">
        <v>38</v>
      </c>
      <c r="B21" s="26" t="s">
        <v>39</v>
      </c>
      <c r="C21" s="27" t="s">
        <v>19</v>
      </c>
      <c r="D21" s="28"/>
      <c r="E21" s="28"/>
      <c r="F21" s="28"/>
      <c r="G21" s="29"/>
      <c r="H21" s="29"/>
      <c r="I21" s="29"/>
    </row>
    <row r="22" spans="1:15" ht="94.5" x14ac:dyDescent="0.25">
      <c r="A22" s="25" t="s">
        <v>40</v>
      </c>
      <c r="B22" s="26" t="s">
        <v>41</v>
      </c>
      <c r="C22" s="27"/>
      <c r="D22" s="28">
        <v>10</v>
      </c>
      <c r="E22" s="28">
        <v>10</v>
      </c>
      <c r="F22" s="28">
        <v>10</v>
      </c>
      <c r="G22" s="29">
        <v>11</v>
      </c>
      <c r="H22" s="29">
        <v>11</v>
      </c>
      <c r="I22" s="29">
        <v>11</v>
      </c>
    </row>
    <row r="23" spans="1:15" ht="63" x14ac:dyDescent="0.25">
      <c r="A23" s="25" t="s">
        <v>42</v>
      </c>
      <c r="B23" s="26" t="s">
        <v>43</v>
      </c>
      <c r="C23" s="27"/>
      <c r="D23" s="28"/>
      <c r="E23" s="28"/>
      <c r="F23" s="28"/>
      <c r="G23" s="29"/>
      <c r="H23" s="29"/>
      <c r="I23" s="29"/>
    </row>
    <row r="24" spans="1:15" ht="63" x14ac:dyDescent="0.25">
      <c r="A24" s="30" t="s">
        <v>44</v>
      </c>
      <c r="B24" s="31" t="s">
        <v>45</v>
      </c>
      <c r="C24" s="27" t="s">
        <v>46</v>
      </c>
      <c r="D24" s="32">
        <v>1998</v>
      </c>
      <c r="E24" s="32">
        <v>1998</v>
      </c>
      <c r="F24" s="32">
        <v>1998</v>
      </c>
      <c r="G24" s="32">
        <v>1996</v>
      </c>
      <c r="H24" s="32">
        <v>2067</v>
      </c>
      <c r="I24" s="32">
        <v>2155</v>
      </c>
      <c r="J24" s="1">
        <f t="shared" ref="J24:O24" si="1">D24+D25+D26+D27</f>
        <v>3623</v>
      </c>
      <c r="K24" s="1">
        <f t="shared" si="1"/>
        <v>3623</v>
      </c>
      <c r="L24" s="1">
        <f t="shared" si="1"/>
        <v>3623</v>
      </c>
      <c r="M24" s="1">
        <f t="shared" si="1"/>
        <v>4415</v>
      </c>
      <c r="N24" s="1">
        <f t="shared" si="1"/>
        <v>4621</v>
      </c>
      <c r="O24" s="1">
        <f t="shared" si="1"/>
        <v>4894</v>
      </c>
    </row>
    <row r="25" spans="1:15" ht="67.5" customHeight="1" x14ac:dyDescent="0.25">
      <c r="A25" s="30" t="s">
        <v>47</v>
      </c>
      <c r="B25" s="31" t="s">
        <v>48</v>
      </c>
      <c r="C25" s="27" t="s">
        <v>46</v>
      </c>
      <c r="D25" s="32">
        <v>20</v>
      </c>
      <c r="E25" s="32">
        <v>20</v>
      </c>
      <c r="F25" s="32">
        <v>20</v>
      </c>
      <c r="G25" s="32">
        <v>11</v>
      </c>
      <c r="H25" s="32">
        <v>12</v>
      </c>
      <c r="I25" s="32">
        <v>12</v>
      </c>
    </row>
    <row r="26" spans="1:15" ht="63" x14ac:dyDescent="0.25">
      <c r="A26" s="30" t="s">
        <v>49</v>
      </c>
      <c r="B26" s="31" t="s">
        <v>50</v>
      </c>
      <c r="C26" s="27" t="s">
        <v>46</v>
      </c>
      <c r="D26" s="32">
        <v>1604</v>
      </c>
      <c r="E26" s="32">
        <v>1604</v>
      </c>
      <c r="F26" s="32">
        <v>1604</v>
      </c>
      <c r="G26" s="32">
        <v>2658</v>
      </c>
      <c r="H26" s="32">
        <v>2798</v>
      </c>
      <c r="I26" s="32">
        <v>3003</v>
      </c>
    </row>
    <row r="27" spans="1:15" ht="94.5" x14ac:dyDescent="0.25">
      <c r="A27" s="30" t="s">
        <v>51</v>
      </c>
      <c r="B27" s="31" t="s">
        <v>52</v>
      </c>
      <c r="C27" s="27" t="s">
        <v>46</v>
      </c>
      <c r="D27" s="32">
        <v>1</v>
      </c>
      <c r="E27" s="32">
        <v>1</v>
      </c>
      <c r="F27" s="32">
        <v>1</v>
      </c>
      <c r="G27" s="32">
        <v>-250</v>
      </c>
      <c r="H27" s="32">
        <v>-256</v>
      </c>
      <c r="I27" s="32">
        <v>-276</v>
      </c>
    </row>
    <row r="28" spans="1:15" ht="31.5" x14ac:dyDescent="0.25">
      <c r="A28" s="33" t="s">
        <v>53</v>
      </c>
      <c r="B28" s="34" t="s">
        <v>54</v>
      </c>
      <c r="C28" s="27"/>
      <c r="D28" s="35">
        <v>5343000</v>
      </c>
      <c r="E28" s="35">
        <v>5343000</v>
      </c>
      <c r="F28" s="35">
        <v>5343000</v>
      </c>
      <c r="G28" s="35">
        <v>5643000</v>
      </c>
      <c r="H28" s="35">
        <v>5943000</v>
      </c>
      <c r="I28" s="35">
        <v>6143000</v>
      </c>
      <c r="J28" s="36">
        <f t="shared" ref="J28:O28" si="2">D28+D29+D30+D33</f>
        <v>5355873</v>
      </c>
      <c r="K28" s="36">
        <f t="shared" si="2"/>
        <v>5355873</v>
      </c>
      <c r="L28" s="36">
        <f t="shared" si="2"/>
        <v>5355873</v>
      </c>
      <c r="M28" s="36">
        <f t="shared" si="2"/>
        <v>5656119</v>
      </c>
      <c r="N28" s="36">
        <f t="shared" si="2"/>
        <v>5956382</v>
      </c>
      <c r="O28" s="36">
        <f t="shared" si="2"/>
        <v>6156762</v>
      </c>
    </row>
    <row r="29" spans="1:15" ht="35.25" customHeight="1" x14ac:dyDescent="0.25">
      <c r="A29" s="33" t="s">
        <v>55</v>
      </c>
      <c r="B29" s="34" t="s">
        <v>56</v>
      </c>
      <c r="C29" s="27"/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</row>
    <row r="30" spans="1:15" ht="31.5" x14ac:dyDescent="0.25">
      <c r="A30" s="33" t="s">
        <v>57</v>
      </c>
      <c r="B30" s="34" t="s">
        <v>58</v>
      </c>
      <c r="C30" s="27"/>
      <c r="D30" s="35">
        <f t="shared" ref="D30:I30" si="3">D31+D32</f>
        <v>12873</v>
      </c>
      <c r="E30" s="35">
        <f t="shared" si="3"/>
        <v>12873</v>
      </c>
      <c r="F30" s="35">
        <f t="shared" si="3"/>
        <v>12873</v>
      </c>
      <c r="G30" s="35">
        <f t="shared" si="3"/>
        <v>13119</v>
      </c>
      <c r="H30" s="35">
        <f t="shared" si="3"/>
        <v>13382</v>
      </c>
      <c r="I30" s="35">
        <f t="shared" si="3"/>
        <v>13762</v>
      </c>
    </row>
    <row r="31" spans="1:15" ht="52.5" customHeight="1" x14ac:dyDescent="0.25">
      <c r="A31" s="33" t="s">
        <v>59</v>
      </c>
      <c r="B31" s="34" t="s">
        <v>60</v>
      </c>
      <c r="C31" s="27"/>
      <c r="D31" s="35">
        <v>12873</v>
      </c>
      <c r="E31" s="35">
        <v>12873</v>
      </c>
      <c r="F31" s="35">
        <v>12873</v>
      </c>
      <c r="G31" s="35">
        <v>13119</v>
      </c>
      <c r="H31" s="35">
        <v>13382</v>
      </c>
      <c r="I31" s="35">
        <v>13762</v>
      </c>
    </row>
    <row r="32" spans="1:15" ht="47.25" x14ac:dyDescent="0.25">
      <c r="A32" s="33" t="s">
        <v>61</v>
      </c>
      <c r="B32" s="34" t="s">
        <v>62</v>
      </c>
      <c r="C32" s="27"/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</row>
    <row r="33" spans="1:15" ht="31.5" x14ac:dyDescent="0.25">
      <c r="A33" s="33" t="s">
        <v>63</v>
      </c>
      <c r="B33" s="34" t="s">
        <v>64</v>
      </c>
      <c r="C33" s="27"/>
      <c r="D33" s="35">
        <f t="shared" ref="D33:I33" si="4">SUM(D34)</f>
        <v>0</v>
      </c>
      <c r="E33" s="35">
        <f t="shared" si="4"/>
        <v>0</v>
      </c>
      <c r="F33" s="35">
        <f t="shared" si="4"/>
        <v>0</v>
      </c>
      <c r="G33" s="35">
        <f t="shared" si="4"/>
        <v>0</v>
      </c>
      <c r="H33" s="35">
        <f t="shared" si="4"/>
        <v>0</v>
      </c>
      <c r="I33" s="35">
        <f t="shared" si="4"/>
        <v>0</v>
      </c>
    </row>
    <row r="34" spans="1:15" ht="31.5" x14ac:dyDescent="0.25">
      <c r="A34" s="33" t="s">
        <v>63</v>
      </c>
      <c r="B34" s="34" t="s">
        <v>64</v>
      </c>
      <c r="C34" s="27"/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</row>
    <row r="35" spans="1:15" ht="47.25" x14ac:dyDescent="0.25">
      <c r="A35" s="25" t="s">
        <v>65</v>
      </c>
      <c r="B35" s="26" t="s">
        <v>66</v>
      </c>
      <c r="C35" s="27" t="s">
        <v>19</v>
      </c>
      <c r="D35" s="28"/>
      <c r="E35" s="28">
        <v>1332</v>
      </c>
      <c r="F35" s="29">
        <v>1000</v>
      </c>
      <c r="G35" s="29"/>
      <c r="H35" s="29"/>
      <c r="I35" s="29"/>
    </row>
    <row r="36" spans="1:15" ht="31.5" x14ac:dyDescent="0.25">
      <c r="A36" s="25" t="s">
        <v>67</v>
      </c>
      <c r="B36" s="26" t="s">
        <v>68</v>
      </c>
      <c r="C36" s="27" t="s">
        <v>19</v>
      </c>
      <c r="D36" s="28"/>
      <c r="E36" s="28"/>
      <c r="F36" s="29"/>
      <c r="G36" s="29"/>
      <c r="H36" s="29"/>
      <c r="I36" s="29"/>
    </row>
    <row r="37" spans="1:15" ht="47.25" x14ac:dyDescent="0.25">
      <c r="A37" s="25" t="s">
        <v>69</v>
      </c>
      <c r="B37" s="26" t="s">
        <v>70</v>
      </c>
      <c r="C37" s="27" t="s">
        <v>19</v>
      </c>
      <c r="D37" s="28"/>
      <c r="E37" s="28"/>
      <c r="F37" s="29"/>
      <c r="G37" s="29"/>
      <c r="H37" s="29"/>
      <c r="I37" s="29"/>
    </row>
    <row r="38" spans="1:15" ht="47.25" x14ac:dyDescent="0.25">
      <c r="A38" s="25" t="s">
        <v>71</v>
      </c>
      <c r="B38" s="26" t="s">
        <v>72</v>
      </c>
      <c r="C38" s="27" t="s">
        <v>19</v>
      </c>
      <c r="D38" s="28"/>
      <c r="E38" s="28"/>
      <c r="F38" s="29"/>
      <c r="G38" s="29"/>
      <c r="H38" s="29"/>
      <c r="I38" s="29"/>
    </row>
    <row r="39" spans="1:15" ht="31.5" x14ac:dyDescent="0.25">
      <c r="A39" s="25" t="s">
        <v>73</v>
      </c>
      <c r="B39" s="26" t="s">
        <v>74</v>
      </c>
      <c r="C39" s="27" t="s">
        <v>19</v>
      </c>
      <c r="D39" s="28">
        <v>706</v>
      </c>
      <c r="E39" s="28">
        <v>706</v>
      </c>
      <c r="F39" s="28">
        <v>706</v>
      </c>
      <c r="G39" s="29">
        <v>698</v>
      </c>
      <c r="H39" s="29">
        <v>707</v>
      </c>
      <c r="I39" s="29">
        <v>716</v>
      </c>
      <c r="J39" s="1">
        <f t="shared" ref="J39:O39" si="5">SUM(D39:D41)</f>
        <v>706</v>
      </c>
      <c r="K39" s="1">
        <f t="shared" si="5"/>
        <v>706</v>
      </c>
      <c r="L39" s="1">
        <f t="shared" si="5"/>
        <v>706</v>
      </c>
      <c r="M39" s="1">
        <f t="shared" si="5"/>
        <v>706</v>
      </c>
      <c r="N39" s="1">
        <f t="shared" si="5"/>
        <v>715</v>
      </c>
      <c r="O39" s="1">
        <f t="shared" si="5"/>
        <v>724</v>
      </c>
    </row>
    <row r="40" spans="1:15" ht="18" customHeight="1" x14ac:dyDescent="0.25">
      <c r="A40" s="25" t="s">
        <v>75</v>
      </c>
      <c r="B40" s="26" t="s">
        <v>76</v>
      </c>
      <c r="C40" s="27" t="s">
        <v>19</v>
      </c>
      <c r="D40" s="28"/>
      <c r="E40" s="28"/>
      <c r="F40" s="28"/>
      <c r="G40" s="29">
        <v>3</v>
      </c>
      <c r="H40" s="29">
        <v>3</v>
      </c>
      <c r="I40" s="29">
        <v>3</v>
      </c>
    </row>
    <row r="41" spans="1:15" ht="31.5" x14ac:dyDescent="0.25">
      <c r="A41" s="25" t="s">
        <v>77</v>
      </c>
      <c r="B41" s="26" t="s">
        <v>78</v>
      </c>
      <c r="C41" s="27" t="s">
        <v>19</v>
      </c>
      <c r="D41" s="28"/>
      <c r="E41" s="28"/>
      <c r="F41" s="28"/>
      <c r="G41" s="29">
        <v>5</v>
      </c>
      <c r="H41" s="29">
        <v>5</v>
      </c>
      <c r="I41" s="29">
        <v>5</v>
      </c>
    </row>
    <row r="42" spans="1:15" ht="63" x14ac:dyDescent="0.25">
      <c r="A42" s="25" t="s">
        <v>79</v>
      </c>
      <c r="B42" s="26" t="s">
        <v>80</v>
      </c>
      <c r="C42" s="27" t="s">
        <v>19</v>
      </c>
      <c r="D42" s="28">
        <f t="shared" ref="D42:I42" si="6">SUM(D43)</f>
        <v>1495</v>
      </c>
      <c r="E42" s="28">
        <f t="shared" si="6"/>
        <v>2485</v>
      </c>
      <c r="F42" s="28">
        <f t="shared" si="6"/>
        <v>2485</v>
      </c>
      <c r="G42" s="28">
        <f t="shared" si="6"/>
        <v>2535</v>
      </c>
      <c r="H42" s="28">
        <f t="shared" si="6"/>
        <v>2585</v>
      </c>
      <c r="I42" s="28">
        <f t="shared" si="6"/>
        <v>2637</v>
      </c>
      <c r="J42" s="1">
        <f t="shared" ref="J42:O42" si="7">SUM(D42)</f>
        <v>1495</v>
      </c>
      <c r="K42" s="1">
        <f t="shared" si="7"/>
        <v>2485</v>
      </c>
      <c r="L42" s="1">
        <f t="shared" si="7"/>
        <v>2485</v>
      </c>
      <c r="M42" s="1">
        <f t="shared" si="7"/>
        <v>2535</v>
      </c>
      <c r="N42" s="1">
        <f t="shared" si="7"/>
        <v>2585</v>
      </c>
      <c r="O42" s="1">
        <f t="shared" si="7"/>
        <v>2637</v>
      </c>
    </row>
    <row r="43" spans="1:15" ht="47.25" x14ac:dyDescent="0.25">
      <c r="A43" s="25" t="s">
        <v>81</v>
      </c>
      <c r="B43" s="26" t="s">
        <v>82</v>
      </c>
      <c r="C43" s="27" t="s">
        <v>19</v>
      </c>
      <c r="D43" s="28">
        <v>1495</v>
      </c>
      <c r="E43" s="28">
        <v>2485</v>
      </c>
      <c r="F43" s="29">
        <v>2485</v>
      </c>
      <c r="G43" s="29">
        <v>2535</v>
      </c>
      <c r="H43" s="29">
        <v>2585</v>
      </c>
      <c r="I43" s="29">
        <v>2637</v>
      </c>
    </row>
    <row r="44" spans="1:15" ht="47.25" x14ac:dyDescent="0.25">
      <c r="A44" s="25" t="s">
        <v>83</v>
      </c>
      <c r="B44" s="26" t="s">
        <v>84</v>
      </c>
      <c r="C44" s="27" t="s">
        <v>19</v>
      </c>
      <c r="D44" s="28">
        <v>11263</v>
      </c>
      <c r="E44" s="28">
        <v>11263</v>
      </c>
      <c r="F44" s="28">
        <v>11263</v>
      </c>
      <c r="G44" s="29">
        <v>11599</v>
      </c>
      <c r="H44" s="29">
        <v>12005</v>
      </c>
      <c r="I44" s="29">
        <v>12427</v>
      </c>
      <c r="J44" s="1">
        <f t="shared" ref="J44:O44" si="8">SUM(D44:D47)</f>
        <v>11266</v>
      </c>
      <c r="K44" s="1">
        <f t="shared" si="8"/>
        <v>11266</v>
      </c>
      <c r="L44" s="1">
        <f t="shared" si="8"/>
        <v>11266</v>
      </c>
      <c r="M44" s="1">
        <f t="shared" si="8"/>
        <v>11602</v>
      </c>
      <c r="N44" s="1">
        <f t="shared" si="8"/>
        <v>12008</v>
      </c>
      <c r="O44" s="1">
        <f t="shared" si="8"/>
        <v>12430</v>
      </c>
    </row>
    <row r="45" spans="1:15" ht="31.5" x14ac:dyDescent="0.25">
      <c r="A45" s="25" t="s">
        <v>85</v>
      </c>
      <c r="B45" s="26" t="s">
        <v>86</v>
      </c>
      <c r="C45" s="27" t="s">
        <v>19</v>
      </c>
      <c r="D45" s="28"/>
      <c r="E45" s="28"/>
      <c r="F45" s="28"/>
      <c r="G45" s="29"/>
      <c r="H45" s="29"/>
      <c r="I45" s="29"/>
    </row>
    <row r="46" spans="1:15" ht="47.25" x14ac:dyDescent="0.25">
      <c r="A46" s="25" t="s">
        <v>87</v>
      </c>
      <c r="B46" s="26" t="s">
        <v>88</v>
      </c>
      <c r="C46" s="27" t="s">
        <v>19</v>
      </c>
      <c r="D46" s="28">
        <v>3</v>
      </c>
      <c r="E46" s="28">
        <v>3</v>
      </c>
      <c r="F46" s="28">
        <v>3</v>
      </c>
      <c r="G46" s="29">
        <v>3</v>
      </c>
      <c r="H46" s="29">
        <v>3</v>
      </c>
      <c r="I46" s="29">
        <v>3</v>
      </c>
    </row>
    <row r="47" spans="1:15" ht="31.5" x14ac:dyDescent="0.25">
      <c r="A47" s="25" t="s">
        <v>89</v>
      </c>
      <c r="B47" s="26" t="s">
        <v>90</v>
      </c>
      <c r="C47" s="27" t="s">
        <v>19</v>
      </c>
      <c r="D47" s="28"/>
      <c r="E47" s="28"/>
      <c r="F47" s="29"/>
      <c r="G47" s="29"/>
      <c r="H47" s="29"/>
      <c r="I47" s="29"/>
    </row>
    <row r="48" spans="1:15" ht="63" x14ac:dyDescent="0.25">
      <c r="A48" s="25" t="s">
        <v>91</v>
      </c>
      <c r="B48" s="26" t="s">
        <v>92</v>
      </c>
      <c r="C48" s="27" t="s">
        <v>19</v>
      </c>
      <c r="D48" s="29">
        <v>5126</v>
      </c>
      <c r="E48" s="28">
        <v>5126</v>
      </c>
      <c r="F48" s="29">
        <v>5194</v>
      </c>
      <c r="G48" s="29">
        <v>5352</v>
      </c>
      <c r="H48" s="29">
        <v>5466</v>
      </c>
      <c r="I48" s="29">
        <v>5584</v>
      </c>
      <c r="J48" s="1">
        <f t="shared" ref="J48:O48" si="9">SUM(D48:D50)</f>
        <v>5254</v>
      </c>
      <c r="K48" s="1">
        <f t="shared" si="9"/>
        <v>5254</v>
      </c>
      <c r="L48" s="1">
        <f t="shared" si="9"/>
        <v>5254</v>
      </c>
      <c r="M48" s="1">
        <f t="shared" si="9"/>
        <v>5412</v>
      </c>
      <c r="N48" s="1">
        <f t="shared" si="9"/>
        <v>5536</v>
      </c>
      <c r="O48" s="1">
        <f t="shared" si="9"/>
        <v>5664</v>
      </c>
    </row>
    <row r="49" spans="1:15" ht="47.25" x14ac:dyDescent="0.25">
      <c r="A49" s="25" t="s">
        <v>93</v>
      </c>
      <c r="B49" s="26" t="s">
        <v>94</v>
      </c>
      <c r="C49" s="27" t="s">
        <v>19</v>
      </c>
      <c r="D49" s="29"/>
      <c r="E49" s="28"/>
      <c r="F49" s="29"/>
      <c r="G49" s="29"/>
      <c r="H49" s="29"/>
      <c r="I49" s="29"/>
    </row>
    <row r="50" spans="1:15" ht="78" customHeight="1" x14ac:dyDescent="0.25">
      <c r="A50" s="25" t="s">
        <v>95</v>
      </c>
      <c r="B50" s="26" t="s">
        <v>96</v>
      </c>
      <c r="C50" s="27" t="s">
        <v>97</v>
      </c>
      <c r="D50" s="29">
        <v>128</v>
      </c>
      <c r="E50" s="28">
        <v>128</v>
      </c>
      <c r="F50" s="29">
        <v>60</v>
      </c>
      <c r="G50" s="29">
        <v>60</v>
      </c>
      <c r="H50" s="29">
        <v>70</v>
      </c>
      <c r="I50" s="29">
        <v>80</v>
      </c>
    </row>
    <row r="51" spans="1:15" ht="78.75" x14ac:dyDescent="0.25">
      <c r="A51" s="25" t="s">
        <v>98</v>
      </c>
      <c r="B51" s="26" t="s">
        <v>99</v>
      </c>
      <c r="C51" s="27" t="s">
        <v>97</v>
      </c>
      <c r="D51" s="29">
        <v>9654</v>
      </c>
      <c r="E51" s="29">
        <v>9750</v>
      </c>
      <c r="F51" s="29">
        <v>9750</v>
      </c>
      <c r="G51" s="29">
        <v>9751</v>
      </c>
      <c r="H51" s="29">
        <v>9751</v>
      </c>
      <c r="I51" s="29">
        <v>9751</v>
      </c>
      <c r="J51" s="1">
        <f t="shared" ref="J51:O51" si="10">SUM(D51:D53)</f>
        <v>10154</v>
      </c>
      <c r="K51" s="1">
        <f t="shared" si="10"/>
        <v>11654</v>
      </c>
      <c r="L51" s="1">
        <f t="shared" si="10"/>
        <v>11654</v>
      </c>
      <c r="M51" s="1">
        <f t="shared" si="10"/>
        <v>11655</v>
      </c>
      <c r="N51" s="1">
        <f t="shared" si="10"/>
        <v>11655</v>
      </c>
      <c r="O51" s="1">
        <f t="shared" si="10"/>
        <v>11655</v>
      </c>
    </row>
    <row r="52" spans="1:15" ht="63" x14ac:dyDescent="0.25">
      <c r="A52" s="25" t="s">
        <v>100</v>
      </c>
      <c r="B52" s="26" t="s">
        <v>101</v>
      </c>
      <c r="C52" s="27" t="s">
        <v>97</v>
      </c>
      <c r="D52" s="29">
        <v>250</v>
      </c>
      <c r="E52" s="29">
        <v>1654</v>
      </c>
      <c r="F52" s="29">
        <v>1654</v>
      </c>
      <c r="G52" s="29">
        <v>952</v>
      </c>
      <c r="H52" s="29">
        <v>952</v>
      </c>
      <c r="I52" s="29">
        <v>952</v>
      </c>
    </row>
    <row r="53" spans="1:15" ht="63" x14ac:dyDescent="0.25">
      <c r="A53" s="30" t="s">
        <v>102</v>
      </c>
      <c r="B53" s="31" t="s">
        <v>101</v>
      </c>
      <c r="C53" s="27" t="s">
        <v>103</v>
      </c>
      <c r="D53" s="29">
        <v>250</v>
      </c>
      <c r="E53" s="29">
        <v>250</v>
      </c>
      <c r="F53" s="29">
        <v>250</v>
      </c>
      <c r="G53" s="29">
        <v>952</v>
      </c>
      <c r="H53" s="29">
        <v>952</v>
      </c>
      <c r="I53" s="29">
        <v>952</v>
      </c>
    </row>
    <row r="54" spans="1:15" ht="63" hidden="1" x14ac:dyDescent="0.25">
      <c r="A54" s="25" t="s">
        <v>104</v>
      </c>
      <c r="B54" s="26" t="s">
        <v>105</v>
      </c>
      <c r="C54" s="27" t="s">
        <v>97</v>
      </c>
      <c r="D54" s="28"/>
      <c r="E54" s="28"/>
      <c r="F54" s="29"/>
      <c r="G54" s="29"/>
      <c r="H54" s="29"/>
      <c r="I54" s="29"/>
    </row>
    <row r="55" spans="1:15" ht="48.75" customHeight="1" x14ac:dyDescent="0.25">
      <c r="A55" s="25" t="s">
        <v>106</v>
      </c>
      <c r="B55" s="26" t="s">
        <v>107</v>
      </c>
      <c r="C55" s="27" t="s">
        <v>97</v>
      </c>
      <c r="D55" s="28">
        <v>705</v>
      </c>
      <c r="E55" s="28">
        <v>705</v>
      </c>
      <c r="F55" s="29">
        <v>705</v>
      </c>
      <c r="G55" s="37">
        <v>777</v>
      </c>
      <c r="H55" s="37">
        <v>784</v>
      </c>
      <c r="I55" s="37">
        <v>790</v>
      </c>
      <c r="J55" s="1">
        <f t="shared" ref="J55:O55" si="11">SUM(D55:D56)</f>
        <v>1702</v>
      </c>
      <c r="K55" s="1">
        <f t="shared" si="11"/>
        <v>1764</v>
      </c>
      <c r="L55" s="1">
        <f t="shared" si="11"/>
        <v>1764</v>
      </c>
      <c r="M55" s="1">
        <f t="shared" si="11"/>
        <v>1868</v>
      </c>
      <c r="N55" s="1">
        <f t="shared" si="11"/>
        <v>1907</v>
      </c>
      <c r="O55" s="1">
        <f t="shared" si="11"/>
        <v>1947</v>
      </c>
    </row>
    <row r="56" spans="1:15" ht="31.5" x14ac:dyDescent="0.25">
      <c r="A56" s="25" t="s">
        <v>108</v>
      </c>
      <c r="B56" s="26" t="s">
        <v>109</v>
      </c>
      <c r="C56" s="27" t="s">
        <v>97</v>
      </c>
      <c r="D56" s="29">
        <v>997</v>
      </c>
      <c r="E56" s="28">
        <v>1059</v>
      </c>
      <c r="F56" s="29">
        <v>1059</v>
      </c>
      <c r="G56" s="37">
        <v>1091</v>
      </c>
      <c r="H56" s="37">
        <v>1123</v>
      </c>
      <c r="I56" s="37">
        <v>1157</v>
      </c>
    </row>
    <row r="57" spans="1:15" ht="63" x14ac:dyDescent="0.25">
      <c r="A57" s="25" t="s">
        <v>110</v>
      </c>
      <c r="B57" s="26" t="s">
        <v>111</v>
      </c>
      <c r="C57" s="27" t="s">
        <v>112</v>
      </c>
      <c r="D57" s="29">
        <v>209</v>
      </c>
      <c r="E57" s="28">
        <v>2201</v>
      </c>
      <c r="F57" s="28">
        <v>2201</v>
      </c>
      <c r="G57" s="28">
        <v>901</v>
      </c>
      <c r="H57" s="28">
        <v>926</v>
      </c>
      <c r="I57" s="28">
        <v>964</v>
      </c>
      <c r="J57" s="38">
        <f t="shared" ref="J57:O57" si="12">SUM(D57:D58)</f>
        <v>327</v>
      </c>
      <c r="K57" s="38">
        <f t="shared" si="12"/>
        <v>2751</v>
      </c>
      <c r="L57" s="38">
        <f t="shared" si="12"/>
        <v>2751</v>
      </c>
      <c r="M57" s="38">
        <f t="shared" si="12"/>
        <v>1251</v>
      </c>
      <c r="N57" s="38">
        <f t="shared" si="12"/>
        <v>1276</v>
      </c>
      <c r="O57" s="38">
        <f t="shared" si="12"/>
        <v>1314</v>
      </c>
    </row>
    <row r="58" spans="1:15" ht="48" customHeight="1" x14ac:dyDescent="0.25">
      <c r="A58" s="25" t="s">
        <v>113</v>
      </c>
      <c r="B58" s="26" t="s">
        <v>114</v>
      </c>
      <c r="C58" s="27" t="s">
        <v>112</v>
      </c>
      <c r="D58" s="29">
        <v>118</v>
      </c>
      <c r="E58" s="28">
        <v>550</v>
      </c>
      <c r="F58" s="28">
        <v>550</v>
      </c>
      <c r="G58" s="28">
        <v>350</v>
      </c>
      <c r="H58" s="28">
        <v>350</v>
      </c>
      <c r="I58" s="28">
        <v>350</v>
      </c>
    </row>
    <row r="59" spans="1:15" ht="20.25" customHeight="1" x14ac:dyDescent="0.25">
      <c r="A59" s="25" t="s">
        <v>115</v>
      </c>
      <c r="B59" s="26" t="s">
        <v>116</v>
      </c>
      <c r="C59" s="27" t="s">
        <v>97</v>
      </c>
      <c r="D59" s="29">
        <v>227</v>
      </c>
      <c r="E59" s="28">
        <v>427</v>
      </c>
      <c r="F59" s="28">
        <v>427</v>
      </c>
      <c r="G59" s="29">
        <v>245</v>
      </c>
      <c r="H59" s="29">
        <v>249</v>
      </c>
      <c r="I59" s="29">
        <v>252</v>
      </c>
    </row>
    <row r="60" spans="1:15" ht="31.5" hidden="1" x14ac:dyDescent="0.25">
      <c r="A60" s="25" t="s">
        <v>117</v>
      </c>
      <c r="B60" s="26" t="s">
        <v>118</v>
      </c>
      <c r="C60" s="27" t="s">
        <v>97</v>
      </c>
      <c r="D60" s="29"/>
      <c r="E60" s="28"/>
      <c r="F60" s="28"/>
      <c r="G60" s="29"/>
      <c r="H60" s="29"/>
      <c r="I60" s="29"/>
    </row>
    <row r="61" spans="1:15" ht="21.75" customHeight="1" x14ac:dyDescent="0.25">
      <c r="A61" s="25" t="s">
        <v>119</v>
      </c>
      <c r="B61" s="26" t="s">
        <v>116</v>
      </c>
      <c r="C61" s="27" t="s">
        <v>97</v>
      </c>
      <c r="D61" s="29"/>
      <c r="E61" s="28"/>
      <c r="F61" s="28"/>
      <c r="G61" s="29"/>
      <c r="H61" s="29"/>
      <c r="I61" s="29"/>
    </row>
    <row r="62" spans="1:15" ht="47.25" x14ac:dyDescent="0.25">
      <c r="A62" s="25" t="s">
        <v>120</v>
      </c>
      <c r="B62" s="26" t="s">
        <v>121</v>
      </c>
      <c r="C62" s="27" t="s">
        <v>97</v>
      </c>
      <c r="D62" s="29">
        <v>894</v>
      </c>
      <c r="E62" s="28">
        <v>1600</v>
      </c>
      <c r="F62" s="28">
        <v>1600</v>
      </c>
      <c r="G62" s="29">
        <v>500</v>
      </c>
      <c r="H62" s="29">
        <v>500</v>
      </c>
      <c r="I62" s="29">
        <v>500</v>
      </c>
      <c r="J62" s="1">
        <f t="shared" ref="J62:O62" si="13">SUM(D62:D64)</f>
        <v>1000</v>
      </c>
      <c r="K62" s="1">
        <f t="shared" si="13"/>
        <v>1706</v>
      </c>
      <c r="L62" s="1">
        <f t="shared" si="13"/>
        <v>1706</v>
      </c>
      <c r="M62" s="1">
        <f t="shared" si="13"/>
        <v>1600</v>
      </c>
      <c r="N62" s="1">
        <f t="shared" si="13"/>
        <v>1600</v>
      </c>
      <c r="O62" s="1">
        <f t="shared" si="13"/>
        <v>1600</v>
      </c>
    </row>
    <row r="63" spans="1:15" ht="47.25" x14ac:dyDescent="0.25">
      <c r="A63" s="25" t="s">
        <v>122</v>
      </c>
      <c r="B63" s="26" t="s">
        <v>123</v>
      </c>
      <c r="C63" s="27" t="s">
        <v>97</v>
      </c>
      <c r="D63" s="29">
        <v>6</v>
      </c>
      <c r="E63" s="28"/>
      <c r="F63" s="28"/>
      <c r="G63" s="29">
        <v>550</v>
      </c>
      <c r="H63" s="29">
        <v>550</v>
      </c>
      <c r="I63" s="29">
        <v>550</v>
      </c>
    </row>
    <row r="64" spans="1:15" ht="47.25" x14ac:dyDescent="0.25">
      <c r="A64" s="30" t="s">
        <v>124</v>
      </c>
      <c r="B64" s="31" t="s">
        <v>123</v>
      </c>
      <c r="C64" s="27" t="s">
        <v>103</v>
      </c>
      <c r="D64" s="29">
        <v>100</v>
      </c>
      <c r="E64" s="29">
        <v>106</v>
      </c>
      <c r="F64" s="29">
        <v>106</v>
      </c>
      <c r="G64" s="29">
        <v>550</v>
      </c>
      <c r="H64" s="29">
        <v>550</v>
      </c>
      <c r="I64" s="29">
        <v>550</v>
      </c>
    </row>
    <row r="65" spans="1:15" ht="63" x14ac:dyDescent="0.25">
      <c r="A65" s="39" t="s">
        <v>125</v>
      </c>
      <c r="B65" s="40" t="s">
        <v>126</v>
      </c>
      <c r="C65" s="27"/>
      <c r="D65" s="41">
        <v>50</v>
      </c>
      <c r="E65" s="41">
        <v>50</v>
      </c>
      <c r="F65" s="41">
        <v>50</v>
      </c>
      <c r="G65" s="41">
        <v>50</v>
      </c>
      <c r="H65" s="41">
        <v>50</v>
      </c>
      <c r="I65" s="41">
        <v>50</v>
      </c>
      <c r="J65" s="42">
        <f>D65+D66+D67+D68+D69+D72+D74+D77+D79+D81+D82</f>
        <v>1050</v>
      </c>
      <c r="K65" s="42">
        <f t="shared" ref="K65:O65" si="14">E65+E66+E67+E68+E69+E72+E74+E77+E79+E81+E82</f>
        <v>1050</v>
      </c>
      <c r="L65" s="42">
        <f t="shared" si="14"/>
        <v>700</v>
      </c>
      <c r="M65" s="42">
        <f t="shared" si="14"/>
        <v>730</v>
      </c>
      <c r="N65" s="42">
        <f t="shared" si="14"/>
        <v>756</v>
      </c>
      <c r="O65" s="42">
        <f t="shared" si="14"/>
        <v>780</v>
      </c>
    </row>
    <row r="66" spans="1:15" ht="110.25" x14ac:dyDescent="0.25">
      <c r="A66" s="43" t="s">
        <v>127</v>
      </c>
      <c r="B66" s="40" t="s">
        <v>128</v>
      </c>
      <c r="C66" s="27"/>
      <c r="D66" s="41">
        <v>492</v>
      </c>
      <c r="E66" s="41">
        <v>492</v>
      </c>
      <c r="F66" s="41">
        <v>142</v>
      </c>
      <c r="G66" s="41">
        <v>172</v>
      </c>
      <c r="H66" s="41">
        <v>198</v>
      </c>
      <c r="I66" s="41">
        <v>222</v>
      </c>
    </row>
    <row r="67" spans="1:15" ht="110.25" x14ac:dyDescent="0.25">
      <c r="A67" s="39" t="s">
        <v>129</v>
      </c>
      <c r="B67" s="40" t="s">
        <v>128</v>
      </c>
      <c r="C67" s="27"/>
      <c r="D67" s="41">
        <v>5</v>
      </c>
      <c r="E67" s="41">
        <v>5</v>
      </c>
      <c r="F67" s="41">
        <v>5</v>
      </c>
      <c r="G67" s="41">
        <v>5</v>
      </c>
      <c r="H67" s="41">
        <v>5</v>
      </c>
      <c r="I67" s="41">
        <v>5</v>
      </c>
    </row>
    <row r="68" spans="1:15" ht="110.25" x14ac:dyDescent="0.25">
      <c r="A68" s="39" t="s">
        <v>130</v>
      </c>
      <c r="B68" s="40" t="s">
        <v>128</v>
      </c>
      <c r="C68" s="27"/>
      <c r="D68" s="41">
        <v>91</v>
      </c>
      <c r="E68" s="41">
        <v>91</v>
      </c>
      <c r="F68" s="41">
        <v>91</v>
      </c>
      <c r="G68" s="41">
        <v>91</v>
      </c>
      <c r="H68" s="41">
        <v>91</v>
      </c>
      <c r="I68" s="41">
        <v>91</v>
      </c>
    </row>
    <row r="69" spans="1:15" ht="110.25" x14ac:dyDescent="0.25">
      <c r="A69" s="43" t="s">
        <v>131</v>
      </c>
      <c r="B69" s="40" t="s">
        <v>128</v>
      </c>
      <c r="C69" s="27"/>
      <c r="D69" s="41">
        <v>55</v>
      </c>
      <c r="E69" s="41">
        <v>55</v>
      </c>
      <c r="F69" s="41">
        <v>55</v>
      </c>
      <c r="G69" s="41">
        <v>55</v>
      </c>
      <c r="H69" s="41">
        <v>55</v>
      </c>
      <c r="I69" s="41">
        <v>55</v>
      </c>
    </row>
    <row r="70" spans="1:15" ht="63" hidden="1" x14ac:dyDescent="0.25">
      <c r="A70" s="39" t="s">
        <v>132</v>
      </c>
      <c r="B70" s="40" t="s">
        <v>133</v>
      </c>
      <c r="C70" s="27"/>
      <c r="D70" s="41">
        <v>-7302.35</v>
      </c>
      <c r="E70" s="41">
        <v>-7302.35</v>
      </c>
      <c r="F70" s="41">
        <v>-7302.35</v>
      </c>
      <c r="G70" s="41">
        <v>-7302.35</v>
      </c>
      <c r="H70" s="41">
        <v>-7302.35</v>
      </c>
      <c r="I70" s="41">
        <v>-7302.35</v>
      </c>
    </row>
    <row r="71" spans="1:15" ht="110.25" hidden="1" x14ac:dyDescent="0.25">
      <c r="A71" s="39" t="s">
        <v>134</v>
      </c>
      <c r="B71" s="40" t="s">
        <v>128</v>
      </c>
      <c r="C71" s="27"/>
      <c r="D71" s="41">
        <v>143645.12</v>
      </c>
      <c r="E71" s="41">
        <v>143645.12</v>
      </c>
      <c r="F71" s="41">
        <v>143645.12</v>
      </c>
      <c r="G71" s="41">
        <v>143645.12</v>
      </c>
      <c r="H71" s="41">
        <v>143645.12</v>
      </c>
      <c r="I71" s="41">
        <v>143645.12</v>
      </c>
    </row>
    <row r="72" spans="1:15" ht="110.25" x14ac:dyDescent="0.25">
      <c r="A72" s="39" t="s">
        <v>135</v>
      </c>
      <c r="B72" s="40" t="s">
        <v>128</v>
      </c>
      <c r="C72" s="27"/>
      <c r="D72" s="41">
        <v>100</v>
      </c>
      <c r="E72" s="41">
        <v>100</v>
      </c>
      <c r="F72" s="41">
        <v>100</v>
      </c>
      <c r="G72" s="41">
        <v>100</v>
      </c>
      <c r="H72" s="41">
        <v>100</v>
      </c>
      <c r="I72" s="41">
        <v>100</v>
      </c>
    </row>
    <row r="73" spans="1:15" ht="63" hidden="1" x14ac:dyDescent="0.25">
      <c r="A73" s="39" t="s">
        <v>136</v>
      </c>
      <c r="B73" s="40" t="s">
        <v>137</v>
      </c>
      <c r="C73" s="27"/>
      <c r="D73" s="41">
        <v>11800</v>
      </c>
      <c r="E73" s="41">
        <v>11800</v>
      </c>
      <c r="F73" s="41">
        <v>11800</v>
      </c>
      <c r="G73" s="41">
        <v>11800</v>
      </c>
      <c r="H73" s="41">
        <v>11800</v>
      </c>
      <c r="I73" s="41">
        <v>11800</v>
      </c>
    </row>
    <row r="74" spans="1:15" ht="78" customHeight="1" x14ac:dyDescent="0.25">
      <c r="A74" s="39" t="s">
        <v>138</v>
      </c>
      <c r="B74" s="40" t="s">
        <v>139</v>
      </c>
      <c r="C74" s="27"/>
      <c r="D74" s="41">
        <v>105</v>
      </c>
      <c r="E74" s="41">
        <v>105</v>
      </c>
      <c r="F74" s="41">
        <v>105</v>
      </c>
      <c r="G74" s="41">
        <v>105</v>
      </c>
      <c r="H74" s="41">
        <v>105</v>
      </c>
      <c r="I74" s="41">
        <v>105</v>
      </c>
    </row>
    <row r="75" spans="1:15" ht="63" hidden="1" x14ac:dyDescent="0.25">
      <c r="A75" s="39" t="s">
        <v>140</v>
      </c>
      <c r="B75" s="40" t="s">
        <v>141</v>
      </c>
      <c r="C75" s="27"/>
      <c r="D75" s="41">
        <v>10622.4</v>
      </c>
      <c r="E75" s="41">
        <v>10622.4</v>
      </c>
      <c r="F75" s="41">
        <v>10622.4</v>
      </c>
      <c r="G75" s="41">
        <v>10622.4</v>
      </c>
      <c r="H75" s="41">
        <v>10622.4</v>
      </c>
      <c r="I75" s="41">
        <v>10622.4</v>
      </c>
    </row>
    <row r="76" spans="1:15" ht="78.75" hidden="1" x14ac:dyDescent="0.25">
      <c r="A76" s="39" t="s">
        <v>142</v>
      </c>
      <c r="B76" s="40" t="s">
        <v>143</v>
      </c>
      <c r="C76" s="27"/>
      <c r="D76" s="41">
        <v>67750</v>
      </c>
      <c r="E76" s="41">
        <v>67750</v>
      </c>
      <c r="F76" s="41">
        <v>67750</v>
      </c>
      <c r="G76" s="41">
        <v>67750</v>
      </c>
      <c r="H76" s="41">
        <v>67750</v>
      </c>
      <c r="I76" s="41">
        <v>67750</v>
      </c>
    </row>
    <row r="77" spans="1:15" ht="94.5" x14ac:dyDescent="0.25">
      <c r="A77" s="39" t="s">
        <v>144</v>
      </c>
      <c r="B77" s="40" t="s">
        <v>145</v>
      </c>
      <c r="C77" s="27"/>
      <c r="D77" s="41">
        <v>12</v>
      </c>
      <c r="E77" s="41">
        <v>12</v>
      </c>
      <c r="F77" s="41">
        <v>12</v>
      </c>
      <c r="G77" s="41">
        <v>12</v>
      </c>
      <c r="H77" s="41">
        <v>12</v>
      </c>
      <c r="I77" s="41">
        <v>12</v>
      </c>
    </row>
    <row r="78" spans="1:15" ht="80.25" customHeight="1" x14ac:dyDescent="0.25">
      <c r="A78" s="39" t="s">
        <v>146</v>
      </c>
      <c r="B78" s="40" t="s">
        <v>139</v>
      </c>
      <c r="C78" s="27"/>
      <c r="D78" s="41"/>
      <c r="E78" s="41"/>
      <c r="F78" s="41"/>
      <c r="G78" s="41"/>
      <c r="H78" s="41"/>
      <c r="I78" s="41"/>
    </row>
    <row r="79" spans="1:15" ht="62.25" customHeight="1" x14ac:dyDescent="0.25">
      <c r="A79" s="39" t="s">
        <v>147</v>
      </c>
      <c r="B79" s="40" t="s">
        <v>148</v>
      </c>
      <c r="C79" s="27"/>
      <c r="D79" s="41">
        <v>10</v>
      </c>
      <c r="E79" s="41">
        <v>10</v>
      </c>
      <c r="F79" s="41">
        <v>10</v>
      </c>
      <c r="G79" s="41">
        <v>10</v>
      </c>
      <c r="H79" s="41">
        <v>10</v>
      </c>
      <c r="I79" s="41">
        <v>10</v>
      </c>
    </row>
    <row r="80" spans="1:15" ht="62.25" customHeight="1" x14ac:dyDescent="0.25">
      <c r="A80" s="39" t="s">
        <v>142</v>
      </c>
      <c r="B80" s="40" t="s">
        <v>143</v>
      </c>
      <c r="C80" s="27"/>
      <c r="D80" s="41"/>
      <c r="E80" s="41"/>
      <c r="F80" s="41"/>
      <c r="G80" s="41"/>
      <c r="H80" s="41"/>
      <c r="I80" s="41"/>
    </row>
    <row r="81" spans="1:15" ht="63" x14ac:dyDescent="0.25">
      <c r="A81" s="39" t="s">
        <v>149</v>
      </c>
      <c r="B81" s="40" t="s">
        <v>150</v>
      </c>
      <c r="C81" s="27"/>
      <c r="D81" s="41">
        <v>60</v>
      </c>
      <c r="E81" s="41">
        <v>60</v>
      </c>
      <c r="F81" s="41">
        <v>60</v>
      </c>
      <c r="G81" s="41">
        <v>60</v>
      </c>
      <c r="H81" s="41">
        <v>60</v>
      </c>
      <c r="I81" s="41">
        <v>60</v>
      </c>
    </row>
    <row r="82" spans="1:15" ht="78.75" x14ac:dyDescent="0.25">
      <c r="A82" s="39" t="s">
        <v>151</v>
      </c>
      <c r="B82" s="40" t="s">
        <v>152</v>
      </c>
      <c r="C82" s="27"/>
      <c r="D82" s="41">
        <v>70</v>
      </c>
      <c r="E82" s="41">
        <v>70</v>
      </c>
      <c r="F82" s="41">
        <v>70</v>
      </c>
      <c r="G82" s="41">
        <v>70</v>
      </c>
      <c r="H82" s="41">
        <v>70</v>
      </c>
      <c r="I82" s="41">
        <v>70</v>
      </c>
    </row>
    <row r="83" spans="1:15" x14ac:dyDescent="0.25">
      <c r="A83" s="44" t="s">
        <v>153</v>
      </c>
      <c r="B83" s="45" t="s">
        <v>154</v>
      </c>
      <c r="C83" s="27"/>
      <c r="D83" s="46"/>
      <c r="E83" s="29"/>
      <c r="F83" s="46"/>
      <c r="G83" s="47"/>
      <c r="H83" s="48"/>
      <c r="I83" s="48"/>
    </row>
    <row r="84" spans="1:15" x14ac:dyDescent="0.25">
      <c r="A84" s="44" t="s">
        <v>155</v>
      </c>
      <c r="B84" s="45" t="s">
        <v>154</v>
      </c>
      <c r="C84" s="27"/>
      <c r="D84" s="46"/>
      <c r="E84" s="49"/>
      <c r="F84" s="46"/>
      <c r="G84" s="47"/>
      <c r="H84" s="48"/>
      <c r="I84" s="48"/>
    </row>
    <row r="85" spans="1:15" ht="31.5" x14ac:dyDescent="0.25">
      <c r="A85" s="50" t="s">
        <v>156</v>
      </c>
      <c r="B85" s="51" t="s">
        <v>157</v>
      </c>
      <c r="C85" s="27"/>
      <c r="D85" s="29">
        <f>D86</f>
        <v>1575082.82</v>
      </c>
      <c r="E85" s="29"/>
      <c r="F85" s="29"/>
      <c r="G85" s="52">
        <f>G86+G89+G107+G145</f>
        <v>293954.81216999999</v>
      </c>
      <c r="H85" s="52">
        <f>H86+H89+H114+H145</f>
        <v>1772737.2880000002</v>
      </c>
      <c r="I85" s="52">
        <f>I86+I89+I114+I145</f>
        <v>1867677.5279999999</v>
      </c>
    </row>
    <row r="86" spans="1:15" ht="19.5" customHeight="1" x14ac:dyDescent="0.25">
      <c r="A86" s="53" t="s">
        <v>158</v>
      </c>
      <c r="B86" s="54" t="s">
        <v>159</v>
      </c>
      <c r="C86" s="27" t="s">
        <v>160</v>
      </c>
      <c r="D86" s="29">
        <v>1575082.82</v>
      </c>
      <c r="E86" s="29">
        <v>1753044.34</v>
      </c>
      <c r="F86" s="29">
        <v>1753044.34</v>
      </c>
      <c r="G86" s="55">
        <f>G87+G88</f>
        <v>130616.29999999999</v>
      </c>
      <c r="H86" s="55">
        <f>H87+H88</f>
        <v>144713.4</v>
      </c>
      <c r="I86" s="55">
        <f>I87+I88</f>
        <v>133350.39999999999</v>
      </c>
      <c r="J86" s="1">
        <f>SUM(D87:D88)</f>
        <v>167555.59999999998</v>
      </c>
      <c r="K86" s="1">
        <f t="shared" ref="K86:O86" si="15">SUM(E87:E88)</f>
        <v>189142.84999999998</v>
      </c>
      <c r="L86" s="1">
        <f t="shared" si="15"/>
        <v>189142.84999999998</v>
      </c>
      <c r="M86" s="1">
        <f t="shared" si="15"/>
        <v>130616.29999999999</v>
      </c>
      <c r="N86" s="1">
        <f t="shared" si="15"/>
        <v>144713.4</v>
      </c>
      <c r="O86" s="1">
        <f t="shared" si="15"/>
        <v>133350.39999999999</v>
      </c>
    </row>
    <row r="87" spans="1:15" ht="47.25" x14ac:dyDescent="0.25">
      <c r="A87" s="50" t="s">
        <v>161</v>
      </c>
      <c r="B87" s="56" t="s">
        <v>162</v>
      </c>
      <c r="C87" s="27" t="s">
        <v>160</v>
      </c>
      <c r="D87" s="57">
        <v>134423.9</v>
      </c>
      <c r="E87" s="57">
        <v>134423.9</v>
      </c>
      <c r="F87" s="57">
        <v>134423.9</v>
      </c>
      <c r="G87" s="58">
        <v>128106.9</v>
      </c>
      <c r="H87" s="59">
        <v>142331.5</v>
      </c>
      <c r="I87" s="59">
        <v>130945</v>
      </c>
    </row>
    <row r="88" spans="1:15" ht="31.5" x14ac:dyDescent="0.25">
      <c r="A88" s="50" t="s">
        <v>163</v>
      </c>
      <c r="B88" s="56" t="s">
        <v>164</v>
      </c>
      <c r="C88" s="27"/>
      <c r="D88" s="57">
        <v>33131.699999999997</v>
      </c>
      <c r="E88" s="57">
        <v>54718.95</v>
      </c>
      <c r="F88" s="57">
        <v>54718.95</v>
      </c>
      <c r="G88" s="58">
        <v>2509.4</v>
      </c>
      <c r="H88" s="59">
        <v>2381.9</v>
      </c>
      <c r="I88" s="59">
        <v>2405.4</v>
      </c>
    </row>
    <row r="89" spans="1:15" ht="47.25" hidden="1" x14ac:dyDescent="0.25">
      <c r="A89" s="53" t="s">
        <v>165</v>
      </c>
      <c r="B89" s="54" t="s">
        <v>166</v>
      </c>
      <c r="C89" s="27" t="s">
        <v>160</v>
      </c>
      <c r="D89" s="29"/>
      <c r="E89" s="29"/>
      <c r="F89" s="29"/>
      <c r="G89" s="60">
        <f>+G97+G98+G102+G92+G94+G106+G95+G105+G90+G99+G100+G93+G96</f>
        <v>100327.93141000002</v>
      </c>
      <c r="H89" s="60">
        <f>H96+H99+H100+H106+H92+H94+H113+H97+H107+H90+H102+H105+H93+H98+H95</f>
        <v>139559.02499999999</v>
      </c>
      <c r="I89" s="60">
        <f>I96+I99+I100+I106+I92+I94+I113+I97+I107+I90+I102+I105+I93+I98+I95</f>
        <v>158942.40499999997</v>
      </c>
    </row>
    <row r="90" spans="1:15" ht="63" hidden="1" x14ac:dyDescent="0.25">
      <c r="A90" s="50" t="s">
        <v>167</v>
      </c>
      <c r="B90" s="61" t="s">
        <v>168</v>
      </c>
      <c r="C90" s="27" t="s">
        <v>160</v>
      </c>
      <c r="D90" s="29"/>
      <c r="E90" s="29"/>
      <c r="F90" s="29"/>
      <c r="G90" s="58">
        <v>43379.3</v>
      </c>
      <c r="H90" s="62">
        <v>42466.23</v>
      </c>
      <c r="I90" s="62">
        <v>44852.2</v>
      </c>
    </row>
    <row r="91" spans="1:15" ht="20.25" customHeight="1" x14ac:dyDescent="0.25">
      <c r="A91" s="50"/>
      <c r="B91" s="63" t="s">
        <v>169</v>
      </c>
      <c r="C91" s="27"/>
      <c r="D91" s="29">
        <f>SUM(D92:D113)</f>
        <v>167740.86999999997</v>
      </c>
      <c r="E91" s="29">
        <f t="shared" ref="E91:I91" si="16">SUM(E92:E113)</f>
        <v>240300.34999999998</v>
      </c>
      <c r="F91" s="29">
        <f t="shared" si="16"/>
        <v>175600.34999999998</v>
      </c>
      <c r="G91" s="29">
        <f t="shared" si="16"/>
        <v>56948.631410000009</v>
      </c>
      <c r="H91" s="29">
        <f t="shared" si="16"/>
        <v>97092.794999999984</v>
      </c>
      <c r="I91" s="29">
        <f t="shared" si="16"/>
        <v>114090.20499999997</v>
      </c>
    </row>
    <row r="92" spans="1:15" ht="47.25" x14ac:dyDescent="0.25">
      <c r="A92" s="50" t="s">
        <v>167</v>
      </c>
      <c r="B92" s="64" t="s">
        <v>170</v>
      </c>
      <c r="C92" s="27" t="s">
        <v>160</v>
      </c>
      <c r="D92" s="57">
        <v>5550</v>
      </c>
      <c r="E92" s="57">
        <v>55550</v>
      </c>
      <c r="F92" s="57">
        <v>5550</v>
      </c>
      <c r="G92" s="65">
        <v>5719.55</v>
      </c>
      <c r="H92" s="65">
        <v>5599.2</v>
      </c>
      <c r="I92" s="65">
        <v>5913.81</v>
      </c>
      <c r="J92" s="1">
        <f>SUM(D92:D113)</f>
        <v>167740.86999999997</v>
      </c>
      <c r="K92" s="1">
        <f t="shared" ref="K92:O92" si="17">SUM(E92:E113)</f>
        <v>240300.34999999998</v>
      </c>
      <c r="L92" s="1">
        <f t="shared" si="17"/>
        <v>175600.34999999998</v>
      </c>
      <c r="M92" s="1">
        <f t="shared" si="17"/>
        <v>56948.631410000009</v>
      </c>
      <c r="N92" s="1">
        <f t="shared" si="17"/>
        <v>97092.794999999984</v>
      </c>
      <c r="O92" s="1">
        <f t="shared" si="17"/>
        <v>114090.20499999997</v>
      </c>
    </row>
    <row r="93" spans="1:15" ht="47.25" x14ac:dyDescent="0.25">
      <c r="A93" s="66" t="s">
        <v>171</v>
      </c>
      <c r="B93" s="64" t="s">
        <v>172</v>
      </c>
      <c r="C93" s="67" t="s">
        <v>160</v>
      </c>
      <c r="D93" s="57">
        <v>35224.519999999997</v>
      </c>
      <c r="E93" s="57">
        <v>35580.32</v>
      </c>
      <c r="F93" s="57">
        <v>35580.32</v>
      </c>
      <c r="G93" s="65">
        <v>35989.031410000003</v>
      </c>
      <c r="H93" s="65">
        <v>35580.32</v>
      </c>
      <c r="I93" s="65">
        <v>35580.32</v>
      </c>
    </row>
    <row r="94" spans="1:15" ht="76.5" customHeight="1" x14ac:dyDescent="0.25">
      <c r="A94" s="66" t="s">
        <v>173</v>
      </c>
      <c r="B94" s="68" t="s">
        <v>174</v>
      </c>
      <c r="C94" s="27" t="s">
        <v>160</v>
      </c>
      <c r="D94" s="29"/>
      <c r="E94" s="29"/>
      <c r="F94" s="29"/>
      <c r="G94" s="52"/>
      <c r="H94" s="52"/>
      <c r="I94" s="52"/>
    </row>
    <row r="95" spans="1:15" ht="47.25" x14ac:dyDescent="0.25">
      <c r="A95" s="66"/>
      <c r="B95" s="69" t="s">
        <v>175</v>
      </c>
      <c r="C95" s="27"/>
      <c r="D95" s="57">
        <v>57526</v>
      </c>
      <c r="E95" s="57">
        <v>49640.85</v>
      </c>
      <c r="F95" s="57">
        <v>49640.85</v>
      </c>
      <c r="G95" s="52"/>
      <c r="H95" s="52">
        <v>34000</v>
      </c>
      <c r="I95" s="65">
        <v>48809.77</v>
      </c>
    </row>
    <row r="96" spans="1:15" ht="51.75" customHeight="1" x14ac:dyDescent="0.25">
      <c r="A96" s="50" t="s">
        <v>176</v>
      </c>
      <c r="B96" s="51" t="s">
        <v>177</v>
      </c>
      <c r="C96" s="27" t="s">
        <v>160</v>
      </c>
      <c r="D96" s="29"/>
      <c r="E96" s="29"/>
      <c r="F96" s="29"/>
      <c r="G96" s="52"/>
      <c r="H96" s="52"/>
      <c r="I96" s="52"/>
    </row>
    <row r="97" spans="1:12" ht="63" x14ac:dyDescent="0.25">
      <c r="A97" s="66" t="s">
        <v>178</v>
      </c>
      <c r="B97" s="68" t="s">
        <v>179</v>
      </c>
      <c r="C97" s="27" t="s">
        <v>160</v>
      </c>
      <c r="D97" s="29"/>
      <c r="E97" s="29"/>
      <c r="F97" s="29"/>
      <c r="G97" s="65"/>
      <c r="H97" s="52"/>
      <c r="I97" s="52"/>
    </row>
    <row r="98" spans="1:12" ht="37.5" customHeight="1" x14ac:dyDescent="0.25">
      <c r="A98" s="66"/>
      <c r="B98" s="64" t="s">
        <v>180</v>
      </c>
      <c r="C98" s="27"/>
      <c r="D98" s="57">
        <v>1500</v>
      </c>
      <c r="E98" s="57">
        <v>1500</v>
      </c>
      <c r="F98" s="57">
        <v>1500</v>
      </c>
      <c r="G98" s="58"/>
      <c r="H98" s="52"/>
      <c r="I98" s="52"/>
    </row>
    <row r="99" spans="1:12" ht="47.25" x14ac:dyDescent="0.25">
      <c r="A99" s="66" t="s">
        <v>181</v>
      </c>
      <c r="B99" s="64" t="s">
        <v>182</v>
      </c>
      <c r="C99" s="27" t="s">
        <v>160</v>
      </c>
      <c r="D99" s="57">
        <v>3259.15</v>
      </c>
      <c r="E99" s="57">
        <v>3702.8</v>
      </c>
      <c r="F99" s="57">
        <v>3702.8</v>
      </c>
      <c r="G99" s="58">
        <v>2870</v>
      </c>
      <c r="H99" s="70">
        <v>1059.93</v>
      </c>
      <c r="I99" s="70">
        <v>1059.93</v>
      </c>
    </row>
    <row r="100" spans="1:12" ht="36.75" customHeight="1" x14ac:dyDescent="0.25">
      <c r="A100" s="66" t="s">
        <v>183</v>
      </c>
      <c r="B100" s="64" t="s">
        <v>184</v>
      </c>
      <c r="C100" s="67" t="s">
        <v>160</v>
      </c>
      <c r="D100" s="57">
        <v>11921.5</v>
      </c>
      <c r="E100" s="57">
        <v>11967.38</v>
      </c>
      <c r="F100" s="57">
        <v>11967.38</v>
      </c>
      <c r="G100" s="58">
        <v>12370.050000000001</v>
      </c>
      <c r="H100" s="59">
        <v>12993.75</v>
      </c>
      <c r="I100" s="59">
        <v>14708.93</v>
      </c>
    </row>
    <row r="101" spans="1:12" ht="47.25" x14ac:dyDescent="0.25">
      <c r="A101" s="66"/>
      <c r="B101" s="71" t="s">
        <v>185</v>
      </c>
      <c r="C101" s="27"/>
      <c r="D101" s="29"/>
      <c r="E101" s="57">
        <v>1650</v>
      </c>
      <c r="F101" s="57">
        <v>1650</v>
      </c>
      <c r="G101" s="58"/>
      <c r="H101" s="59"/>
      <c r="I101" s="59"/>
    </row>
    <row r="102" spans="1:12" ht="33.75" customHeight="1" x14ac:dyDescent="0.25">
      <c r="A102" s="50" t="s">
        <v>167</v>
      </c>
      <c r="B102" s="68" t="s">
        <v>186</v>
      </c>
      <c r="C102" s="27" t="s">
        <v>160</v>
      </c>
      <c r="D102" s="29"/>
      <c r="E102" s="29"/>
      <c r="F102" s="29"/>
      <c r="G102" s="52"/>
      <c r="H102" s="59">
        <v>2809.6</v>
      </c>
      <c r="I102" s="59">
        <v>2967.45</v>
      </c>
    </row>
    <row r="103" spans="1:12" ht="51.75" customHeight="1" x14ac:dyDescent="0.25">
      <c r="A103" s="50"/>
      <c r="B103" s="72" t="s">
        <v>168</v>
      </c>
      <c r="C103" s="27"/>
      <c r="D103" s="29">
        <v>43518.400000000001</v>
      </c>
      <c r="E103" s="29">
        <v>41767.599999999999</v>
      </c>
      <c r="F103" s="29">
        <v>41767.599999999999</v>
      </c>
      <c r="G103" s="52"/>
      <c r="H103" s="59"/>
      <c r="I103" s="59"/>
    </row>
    <row r="104" spans="1:12" ht="16.5" customHeight="1" x14ac:dyDescent="0.25">
      <c r="A104" s="50"/>
      <c r="B104" s="73" t="s">
        <v>187</v>
      </c>
      <c r="C104" s="27"/>
      <c r="D104" s="29"/>
      <c r="E104" s="29">
        <v>2432.7399999999998</v>
      </c>
      <c r="F104" s="29">
        <v>2432.7399999999998</v>
      </c>
      <c r="G104" s="52"/>
      <c r="H104" s="59"/>
      <c r="I104" s="59"/>
    </row>
    <row r="105" spans="1:12" ht="21" customHeight="1" x14ac:dyDescent="0.25">
      <c r="A105" s="74" t="s">
        <v>188</v>
      </c>
      <c r="B105" s="64" t="s">
        <v>189</v>
      </c>
      <c r="C105" s="67" t="s">
        <v>160</v>
      </c>
      <c r="D105" s="57">
        <v>2000</v>
      </c>
      <c r="E105" s="57">
        <v>6060.61</v>
      </c>
      <c r="F105" s="57">
        <v>6060.61</v>
      </c>
      <c r="G105" s="52"/>
      <c r="H105" s="59">
        <v>5049.9949999999999</v>
      </c>
      <c r="I105" s="59">
        <v>5049.9949999999999</v>
      </c>
    </row>
    <row r="106" spans="1:12" ht="21.75" customHeight="1" x14ac:dyDescent="0.25">
      <c r="A106" s="50" t="s">
        <v>190</v>
      </c>
      <c r="B106" s="51" t="s">
        <v>191</v>
      </c>
      <c r="C106" s="27" t="s">
        <v>160</v>
      </c>
      <c r="D106" s="29"/>
      <c r="E106" s="29"/>
      <c r="F106" s="29"/>
      <c r="G106" s="52"/>
      <c r="H106" s="52"/>
      <c r="I106" s="52"/>
    </row>
    <row r="107" spans="1:12" ht="32.25" customHeight="1" x14ac:dyDescent="0.25">
      <c r="A107" s="74" t="s">
        <v>192</v>
      </c>
      <c r="B107" s="64" t="s">
        <v>193</v>
      </c>
      <c r="C107" s="67" t="s">
        <v>160</v>
      </c>
      <c r="D107" s="57">
        <v>2000</v>
      </c>
      <c r="E107" s="57">
        <v>2484.85</v>
      </c>
      <c r="F107" s="57">
        <v>2484.85</v>
      </c>
      <c r="G107" s="65"/>
      <c r="H107" s="52"/>
      <c r="I107" s="52"/>
    </row>
    <row r="108" spans="1:12" ht="20.25" customHeight="1" x14ac:dyDescent="0.25">
      <c r="A108" s="74"/>
      <c r="B108" s="72" t="s">
        <v>194</v>
      </c>
      <c r="C108" s="67"/>
      <c r="D108" s="57"/>
      <c r="E108" s="57">
        <v>2468.3000000000002</v>
      </c>
      <c r="F108" s="57">
        <v>2468.3000000000002</v>
      </c>
      <c r="G108" s="65"/>
      <c r="H108" s="52"/>
      <c r="I108" s="52"/>
    </row>
    <row r="109" spans="1:12" ht="32.25" customHeight="1" x14ac:dyDescent="0.25">
      <c r="A109" s="74"/>
      <c r="B109" s="73" t="s">
        <v>185</v>
      </c>
      <c r="C109" s="67"/>
      <c r="D109" s="57"/>
      <c r="E109" s="57">
        <v>16350</v>
      </c>
      <c r="F109" s="57">
        <v>1650</v>
      </c>
      <c r="G109" s="65"/>
      <c r="H109" s="52"/>
      <c r="I109" s="52"/>
    </row>
    <row r="110" spans="1:12" ht="14.25" customHeight="1" x14ac:dyDescent="0.25">
      <c r="A110" s="74"/>
      <c r="B110" s="73" t="s">
        <v>195</v>
      </c>
      <c r="C110" s="67"/>
      <c r="D110" s="57">
        <v>3290</v>
      </c>
      <c r="E110" s="57">
        <v>3191.3</v>
      </c>
      <c r="F110" s="57">
        <v>3191.3</v>
      </c>
      <c r="G110" s="65"/>
      <c r="H110" s="52"/>
      <c r="I110" s="52"/>
    </row>
    <row r="111" spans="1:12" ht="32.25" customHeight="1" x14ac:dyDescent="0.25">
      <c r="A111" s="74"/>
      <c r="B111" s="73" t="s">
        <v>196</v>
      </c>
      <c r="C111" s="67"/>
      <c r="D111" s="57">
        <v>1951.3</v>
      </c>
      <c r="E111" s="57">
        <v>3855.6</v>
      </c>
      <c r="F111" s="57">
        <v>3855.6</v>
      </c>
      <c r="G111" s="65"/>
      <c r="H111" s="52"/>
      <c r="I111" s="52"/>
    </row>
    <row r="112" spans="1:12" ht="41.25" customHeight="1" x14ac:dyDescent="0.25">
      <c r="A112" s="74"/>
      <c r="B112" s="73" t="s">
        <v>197</v>
      </c>
      <c r="C112" s="67"/>
      <c r="D112" s="57"/>
      <c r="E112" s="57">
        <v>2098</v>
      </c>
      <c r="F112" s="57">
        <v>2098</v>
      </c>
      <c r="G112" s="65"/>
      <c r="H112" s="52"/>
      <c r="I112" s="52"/>
      <c r="J112" s="1">
        <f>J113-J114</f>
        <v>0</v>
      </c>
      <c r="K112" s="1">
        <f t="shared" ref="K112:L112" si="18">K113-K114</f>
        <v>356076.27</v>
      </c>
      <c r="L112" s="1">
        <f t="shared" si="18"/>
        <v>356076.27</v>
      </c>
    </row>
    <row r="113" spans="1:227" ht="19.5" customHeight="1" x14ac:dyDescent="0.25">
      <c r="A113" s="66" t="s">
        <v>198</v>
      </c>
      <c r="B113" s="68" t="s">
        <v>199</v>
      </c>
      <c r="C113" s="27" t="s">
        <v>160</v>
      </c>
      <c r="D113" s="29"/>
      <c r="E113" s="29"/>
      <c r="F113" s="29"/>
      <c r="G113" s="65"/>
      <c r="H113" s="52"/>
      <c r="I113" s="52"/>
      <c r="J113" s="1">
        <v>1190752.05</v>
      </c>
      <c r="K113" s="1">
        <v>1248398.27</v>
      </c>
      <c r="L113" s="1">
        <v>1248398.27</v>
      </c>
    </row>
    <row r="114" spans="1:227" ht="19.5" customHeight="1" x14ac:dyDescent="0.25">
      <c r="A114" s="53" t="s">
        <v>200</v>
      </c>
      <c r="B114" s="54" t="s">
        <v>201</v>
      </c>
      <c r="C114" s="27" t="s">
        <v>160</v>
      </c>
      <c r="D114" s="29">
        <f>SUM(D115:D144)</f>
        <v>1190752.05</v>
      </c>
      <c r="E114" s="75">
        <f>E115+E116+E117+E118+E119+E120+E122+E124+E125+E126+E127+E128+E129+E130+E131+E132+E133+E134+E135+E136+E137+E138+E139+E140+E141+E142+E143+E144</f>
        <v>1248398.2799999998</v>
      </c>
      <c r="F114" s="75">
        <f>F115+F116+F117+F118+F119+F120+F122+F124+F125+F126+F127+F128+F129+F130+F131+F132+F133+F134+F135+F136+F137+F138+F139+F140+F141+F142+F143+F144</f>
        <v>1248398.2799999998</v>
      </c>
      <c r="G114" s="29">
        <f>SUM(G115:G144)</f>
        <v>281724.35386707197</v>
      </c>
      <c r="H114" s="29">
        <f>SUM(H115:H144)</f>
        <v>1435537.9600000002</v>
      </c>
      <c r="I114" s="29">
        <f>SUM(I115:I144)</f>
        <v>1522239.11</v>
      </c>
      <c r="J114" s="1">
        <f>SUM(D115:D144)</f>
        <v>1190752.05</v>
      </c>
      <c r="K114" s="1">
        <f t="shared" ref="K114:O114" si="19">SUM(E115:E144)</f>
        <v>892322</v>
      </c>
      <c r="L114" s="1">
        <f t="shared" si="19"/>
        <v>892322</v>
      </c>
      <c r="M114" s="1">
        <f t="shared" si="19"/>
        <v>281724.35386707197</v>
      </c>
      <c r="N114" s="1">
        <f t="shared" si="19"/>
        <v>1435537.9600000002</v>
      </c>
      <c r="O114" s="1">
        <f t="shared" si="19"/>
        <v>1522239.11</v>
      </c>
    </row>
    <row r="115" spans="1:227" ht="117.75" customHeight="1" x14ac:dyDescent="0.25">
      <c r="A115" s="50" t="s">
        <v>202</v>
      </c>
      <c r="B115" s="56" t="s">
        <v>203</v>
      </c>
      <c r="C115" s="67" t="s">
        <v>160</v>
      </c>
      <c r="D115" s="29">
        <v>593356</v>
      </c>
      <c r="E115" s="29">
        <v>558672.6</v>
      </c>
      <c r="F115" s="29">
        <v>558672.6</v>
      </c>
      <c r="G115" s="76"/>
      <c r="H115" s="52">
        <v>755037.6</v>
      </c>
      <c r="I115" s="65">
        <v>797458</v>
      </c>
    </row>
    <row r="116" spans="1:227" ht="32.25" customHeight="1" x14ac:dyDescent="0.25">
      <c r="A116" s="50" t="s">
        <v>204</v>
      </c>
      <c r="B116" s="77" t="s">
        <v>205</v>
      </c>
      <c r="C116" s="78" t="s">
        <v>160</v>
      </c>
      <c r="D116" s="29">
        <v>290000</v>
      </c>
      <c r="E116" s="29">
        <v>277700</v>
      </c>
      <c r="F116" s="29">
        <v>277700</v>
      </c>
      <c r="G116" s="76"/>
      <c r="H116" s="65">
        <v>381161.41</v>
      </c>
      <c r="I116" s="65">
        <v>410680.91</v>
      </c>
    </row>
    <row r="117" spans="1:227" ht="31.5" customHeight="1" x14ac:dyDescent="0.25">
      <c r="A117" s="50" t="s">
        <v>202</v>
      </c>
      <c r="B117" s="56" t="s">
        <v>206</v>
      </c>
      <c r="C117" s="67" t="s">
        <v>160</v>
      </c>
      <c r="D117" s="29">
        <v>10</v>
      </c>
      <c r="E117" s="29">
        <v>10</v>
      </c>
      <c r="F117" s="29">
        <v>10</v>
      </c>
      <c r="G117" s="55">
        <v>10</v>
      </c>
      <c r="H117" s="52">
        <v>10</v>
      </c>
      <c r="I117" s="52">
        <v>10</v>
      </c>
    </row>
    <row r="118" spans="1:227" ht="31.5" x14ac:dyDescent="0.25">
      <c r="A118" s="50" t="s">
        <v>202</v>
      </c>
      <c r="B118" s="56" t="s">
        <v>207</v>
      </c>
      <c r="C118" s="67"/>
      <c r="D118" s="29">
        <v>15419.1</v>
      </c>
      <c r="E118" s="29">
        <v>14327.1</v>
      </c>
      <c r="F118" s="29">
        <v>14327.1</v>
      </c>
      <c r="G118" s="55">
        <v>13224.2</v>
      </c>
      <c r="H118" s="65">
        <v>12945.8</v>
      </c>
      <c r="I118" s="65">
        <v>13673.23</v>
      </c>
    </row>
    <row r="119" spans="1:227" ht="31.5" x14ac:dyDescent="0.25">
      <c r="A119" s="50" t="s">
        <v>208</v>
      </c>
      <c r="B119" s="56" t="s">
        <v>209</v>
      </c>
      <c r="C119" s="27"/>
      <c r="D119" s="29">
        <v>17810</v>
      </c>
      <c r="E119" s="29">
        <v>17410</v>
      </c>
      <c r="F119" s="29">
        <v>17410</v>
      </c>
      <c r="G119" s="55">
        <v>16073.7</v>
      </c>
      <c r="H119" s="65">
        <v>15735.4</v>
      </c>
      <c r="I119" s="65">
        <v>16619.48</v>
      </c>
    </row>
    <row r="120" spans="1:227" ht="29.25" customHeight="1" x14ac:dyDescent="0.25">
      <c r="A120" s="50" t="s">
        <v>210</v>
      </c>
      <c r="B120" s="56" t="s">
        <v>211</v>
      </c>
      <c r="C120" s="67" t="s">
        <v>160</v>
      </c>
      <c r="D120" s="29">
        <v>90.3</v>
      </c>
      <c r="E120" s="29">
        <v>90.3</v>
      </c>
      <c r="F120" s="29">
        <v>90.3</v>
      </c>
      <c r="G120" s="58">
        <v>89.3</v>
      </c>
      <c r="H120" s="59">
        <v>87.4</v>
      </c>
      <c r="I120" s="59">
        <v>92.34</v>
      </c>
    </row>
    <row r="121" spans="1:227" ht="47.25" hidden="1" x14ac:dyDescent="0.25">
      <c r="A121" s="50" t="s">
        <v>202</v>
      </c>
      <c r="B121" s="51" t="s">
        <v>212</v>
      </c>
      <c r="C121" s="27" t="s">
        <v>160</v>
      </c>
      <c r="D121" s="29"/>
      <c r="E121" s="29"/>
      <c r="F121" s="29"/>
      <c r="G121" s="58">
        <v>3398.3438670719997</v>
      </c>
      <c r="H121" s="59">
        <v>3326.8</v>
      </c>
      <c r="I121" s="59">
        <v>3513.7</v>
      </c>
    </row>
    <row r="122" spans="1:227" ht="78.75" x14ac:dyDescent="0.25">
      <c r="A122" s="50" t="s">
        <v>202</v>
      </c>
      <c r="B122" s="56" t="s">
        <v>213</v>
      </c>
      <c r="C122" s="67" t="s">
        <v>160</v>
      </c>
      <c r="D122" s="29">
        <v>24112</v>
      </c>
      <c r="E122" s="29">
        <v>24112</v>
      </c>
      <c r="F122" s="29">
        <v>24112</v>
      </c>
      <c r="G122" s="58">
        <v>27112.7</v>
      </c>
      <c r="H122" s="59">
        <v>25837.74</v>
      </c>
      <c r="I122" s="59">
        <v>25636.17</v>
      </c>
    </row>
    <row r="123" spans="1:227" ht="47.25" hidden="1" x14ac:dyDescent="0.25">
      <c r="A123" s="50" t="s">
        <v>214</v>
      </c>
      <c r="B123" s="51" t="s">
        <v>215</v>
      </c>
      <c r="C123" s="27" t="s">
        <v>160</v>
      </c>
      <c r="D123" s="29"/>
      <c r="E123" s="29"/>
      <c r="F123" s="29"/>
      <c r="G123" s="65">
        <v>19113.09</v>
      </c>
      <c r="H123" s="65">
        <v>18710.8</v>
      </c>
      <c r="I123" s="65">
        <v>19762.09</v>
      </c>
    </row>
    <row r="124" spans="1:227" ht="31.5" x14ac:dyDescent="0.25">
      <c r="A124" s="50" t="s">
        <v>202</v>
      </c>
      <c r="B124" s="51" t="s">
        <v>216</v>
      </c>
      <c r="C124" s="79" t="s">
        <v>217</v>
      </c>
      <c r="D124" s="80"/>
      <c r="E124" s="81"/>
      <c r="F124" s="82"/>
      <c r="G124" s="52"/>
      <c r="H124" s="52"/>
      <c r="I124" s="52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  <c r="DZ124" s="19"/>
      <c r="EA124" s="19"/>
      <c r="EB124" s="19"/>
      <c r="EC124" s="19"/>
      <c r="ED124" s="19"/>
      <c r="EE124" s="19"/>
      <c r="EF124" s="19"/>
      <c r="EG124" s="19"/>
      <c r="EH124" s="19"/>
      <c r="EI124" s="19"/>
      <c r="EJ124" s="19"/>
      <c r="EK124" s="19"/>
      <c r="EL124" s="19"/>
      <c r="EM124" s="19"/>
      <c r="EN124" s="19"/>
      <c r="EO124" s="19"/>
      <c r="EP124" s="19"/>
      <c r="EQ124" s="19"/>
      <c r="ER124" s="19"/>
      <c r="ES124" s="19"/>
      <c r="ET124" s="19"/>
      <c r="EU124" s="19"/>
      <c r="EV124" s="19"/>
      <c r="EW124" s="19"/>
      <c r="EX124" s="19"/>
      <c r="EY124" s="19"/>
      <c r="EZ124" s="19"/>
      <c r="FA124" s="19"/>
      <c r="FB124" s="19"/>
      <c r="FC124" s="19"/>
      <c r="FD124" s="19"/>
      <c r="FE124" s="19"/>
      <c r="FF124" s="19"/>
      <c r="FG124" s="19"/>
      <c r="FH124" s="19"/>
      <c r="FI124" s="19"/>
      <c r="FJ124" s="19"/>
      <c r="FK124" s="19"/>
      <c r="FL124" s="19"/>
      <c r="FM124" s="19"/>
      <c r="FN124" s="19"/>
      <c r="FO124" s="19"/>
      <c r="FP124" s="19"/>
      <c r="FQ124" s="19"/>
      <c r="FR124" s="19"/>
      <c r="FS124" s="19"/>
      <c r="FT124" s="19"/>
      <c r="FU124" s="19"/>
      <c r="FV124" s="19"/>
      <c r="FW124" s="19"/>
      <c r="FX124" s="19"/>
      <c r="FY124" s="19"/>
      <c r="FZ124" s="19"/>
      <c r="GA124" s="19"/>
      <c r="GB124" s="19"/>
      <c r="GC124" s="19"/>
      <c r="GD124" s="19"/>
      <c r="GE124" s="19"/>
      <c r="GF124" s="19"/>
      <c r="GG124" s="19"/>
      <c r="GH124" s="19"/>
      <c r="GI124" s="19"/>
      <c r="GJ124" s="19"/>
      <c r="GK124" s="19"/>
      <c r="GL124" s="19"/>
      <c r="GM124" s="19"/>
      <c r="GN124" s="19"/>
      <c r="GO124" s="19"/>
      <c r="GP124" s="19"/>
      <c r="GQ124" s="19"/>
      <c r="GR124" s="19"/>
      <c r="GS124" s="19"/>
      <c r="GT124" s="19"/>
      <c r="GU124" s="19"/>
      <c r="GV124" s="19"/>
      <c r="GW124" s="19"/>
      <c r="GX124" s="19"/>
      <c r="GY124" s="19"/>
      <c r="GZ124" s="19"/>
      <c r="HA124" s="19"/>
      <c r="HB124" s="19"/>
      <c r="HC124" s="19"/>
      <c r="HD124" s="19"/>
      <c r="HE124" s="19"/>
      <c r="HF124" s="19"/>
      <c r="HG124" s="19"/>
      <c r="HH124" s="19"/>
      <c r="HI124" s="19"/>
      <c r="HJ124" s="19"/>
      <c r="HK124" s="19"/>
      <c r="HL124" s="19"/>
      <c r="HM124" s="19"/>
      <c r="HN124" s="19"/>
      <c r="HO124" s="19"/>
      <c r="HP124" s="19"/>
      <c r="HQ124" s="19"/>
      <c r="HR124" s="19"/>
      <c r="HS124" s="19"/>
    </row>
    <row r="125" spans="1:227" ht="31.5" x14ac:dyDescent="0.25">
      <c r="A125" s="50" t="s">
        <v>218</v>
      </c>
      <c r="B125" s="56" t="s">
        <v>219</v>
      </c>
      <c r="C125" s="83"/>
      <c r="D125" s="37">
        <v>1761.8</v>
      </c>
      <c r="E125" s="76" t="s">
        <v>220</v>
      </c>
      <c r="F125" s="76" t="s">
        <v>220</v>
      </c>
      <c r="G125" s="52">
        <v>1781.3</v>
      </c>
      <c r="H125" s="65">
        <v>1845.43</v>
      </c>
      <c r="I125" s="65">
        <v>1911.86</v>
      </c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19"/>
      <c r="DB125" s="19"/>
      <c r="DC125" s="19"/>
      <c r="DD125" s="19"/>
      <c r="DE125" s="19"/>
      <c r="DF125" s="19"/>
      <c r="DG125" s="19"/>
      <c r="DH125" s="19"/>
      <c r="DI125" s="19"/>
      <c r="DJ125" s="19"/>
      <c r="DK125" s="19"/>
      <c r="DL125" s="19"/>
      <c r="DM125" s="19"/>
      <c r="DN125" s="19"/>
      <c r="DO125" s="19"/>
      <c r="DP125" s="19"/>
      <c r="DQ125" s="19"/>
      <c r="DR125" s="19"/>
      <c r="DS125" s="19"/>
      <c r="DT125" s="19"/>
      <c r="DU125" s="19"/>
      <c r="DV125" s="19"/>
      <c r="DW125" s="19"/>
      <c r="DX125" s="19"/>
      <c r="DY125" s="19"/>
      <c r="DZ125" s="19"/>
      <c r="EA125" s="19"/>
      <c r="EB125" s="19"/>
      <c r="EC125" s="19"/>
      <c r="ED125" s="19"/>
      <c r="EE125" s="19"/>
      <c r="EF125" s="19"/>
      <c r="EG125" s="19"/>
      <c r="EH125" s="19"/>
      <c r="EI125" s="19"/>
      <c r="EJ125" s="19"/>
      <c r="EK125" s="19"/>
      <c r="EL125" s="19"/>
      <c r="EM125" s="19"/>
      <c r="EN125" s="19"/>
      <c r="EO125" s="19"/>
      <c r="EP125" s="19"/>
      <c r="EQ125" s="19"/>
      <c r="ER125" s="19"/>
      <c r="ES125" s="19"/>
      <c r="ET125" s="19"/>
      <c r="EU125" s="19"/>
      <c r="EV125" s="19"/>
      <c r="EW125" s="19"/>
      <c r="EX125" s="19"/>
      <c r="EY125" s="19"/>
      <c r="EZ125" s="19"/>
      <c r="FA125" s="19"/>
      <c r="FB125" s="19"/>
      <c r="FC125" s="19"/>
      <c r="FD125" s="19"/>
      <c r="FE125" s="19"/>
      <c r="FF125" s="19"/>
      <c r="FG125" s="19"/>
      <c r="FH125" s="19"/>
      <c r="FI125" s="19"/>
      <c r="FJ125" s="19"/>
      <c r="FK125" s="19"/>
      <c r="FL125" s="19"/>
      <c r="FM125" s="19"/>
      <c r="FN125" s="19"/>
      <c r="FO125" s="19"/>
      <c r="FP125" s="19"/>
      <c r="FQ125" s="19"/>
      <c r="FR125" s="19"/>
      <c r="FS125" s="19"/>
      <c r="FT125" s="19"/>
      <c r="FU125" s="19"/>
      <c r="FV125" s="19"/>
      <c r="FW125" s="19"/>
      <c r="FX125" s="19"/>
      <c r="FY125" s="19"/>
      <c r="FZ125" s="19"/>
      <c r="GA125" s="19"/>
      <c r="GB125" s="19"/>
      <c r="GC125" s="19"/>
      <c r="GD125" s="19"/>
      <c r="GE125" s="19"/>
      <c r="GF125" s="19"/>
      <c r="GG125" s="19"/>
      <c r="GH125" s="19"/>
      <c r="GI125" s="19"/>
      <c r="GJ125" s="19"/>
      <c r="GK125" s="19"/>
      <c r="GL125" s="19"/>
      <c r="GM125" s="19"/>
      <c r="GN125" s="19"/>
      <c r="GO125" s="19"/>
      <c r="GP125" s="19"/>
      <c r="GQ125" s="19"/>
      <c r="GR125" s="19"/>
      <c r="GS125" s="19"/>
      <c r="GT125" s="19"/>
      <c r="GU125" s="19"/>
      <c r="GV125" s="19"/>
      <c r="GW125" s="19"/>
      <c r="GX125" s="19"/>
      <c r="GY125" s="19"/>
      <c r="GZ125" s="19"/>
      <c r="HA125" s="19"/>
      <c r="HB125" s="19"/>
      <c r="HC125" s="19"/>
      <c r="HD125" s="19"/>
      <c r="HE125" s="19"/>
      <c r="HF125" s="19"/>
      <c r="HG125" s="19"/>
      <c r="HH125" s="19"/>
      <c r="HI125" s="19"/>
      <c r="HJ125" s="19"/>
      <c r="HK125" s="19"/>
      <c r="HL125" s="19"/>
      <c r="HM125" s="19"/>
      <c r="HN125" s="19"/>
      <c r="HO125" s="19"/>
      <c r="HP125" s="19"/>
      <c r="HQ125" s="19"/>
      <c r="HR125" s="19"/>
      <c r="HS125" s="19"/>
    </row>
    <row r="126" spans="1:227" ht="47.25" x14ac:dyDescent="0.25">
      <c r="A126" s="50" t="s">
        <v>221</v>
      </c>
      <c r="B126" s="56" t="s">
        <v>222</v>
      </c>
      <c r="C126" s="83"/>
      <c r="D126" s="37">
        <v>44.6</v>
      </c>
      <c r="E126" s="76" t="s">
        <v>223</v>
      </c>
      <c r="F126" s="76" t="s">
        <v>223</v>
      </c>
      <c r="G126" s="52">
        <v>491.2</v>
      </c>
      <c r="H126" s="52">
        <v>60.1</v>
      </c>
      <c r="I126" s="52">
        <v>26.8</v>
      </c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  <c r="CV126" s="19"/>
      <c r="CW126" s="19"/>
      <c r="CX126" s="19"/>
      <c r="CY126" s="19"/>
      <c r="CZ126" s="19"/>
      <c r="DA126" s="19"/>
      <c r="DB126" s="19"/>
      <c r="DC126" s="19"/>
      <c r="DD126" s="19"/>
      <c r="DE126" s="19"/>
      <c r="DF126" s="19"/>
      <c r="DG126" s="19"/>
      <c r="DH126" s="19"/>
      <c r="DI126" s="19"/>
      <c r="DJ126" s="19"/>
      <c r="DK126" s="19"/>
      <c r="DL126" s="19"/>
      <c r="DM126" s="19"/>
      <c r="DN126" s="19"/>
      <c r="DO126" s="19"/>
      <c r="DP126" s="19"/>
      <c r="DQ126" s="19"/>
      <c r="DR126" s="19"/>
      <c r="DS126" s="19"/>
      <c r="DT126" s="19"/>
      <c r="DU126" s="19"/>
      <c r="DV126" s="19"/>
      <c r="DW126" s="19"/>
      <c r="DX126" s="19"/>
      <c r="DY126" s="19"/>
      <c r="DZ126" s="19"/>
      <c r="EA126" s="19"/>
      <c r="EB126" s="19"/>
      <c r="EC126" s="19"/>
      <c r="ED126" s="19"/>
      <c r="EE126" s="19"/>
      <c r="EF126" s="19"/>
      <c r="EG126" s="19"/>
      <c r="EH126" s="19"/>
      <c r="EI126" s="19"/>
      <c r="EJ126" s="19"/>
      <c r="EK126" s="19"/>
      <c r="EL126" s="19"/>
      <c r="EM126" s="19"/>
      <c r="EN126" s="19"/>
      <c r="EO126" s="19"/>
      <c r="EP126" s="19"/>
      <c r="EQ126" s="19"/>
      <c r="ER126" s="19"/>
      <c r="ES126" s="19"/>
      <c r="ET126" s="19"/>
      <c r="EU126" s="19"/>
      <c r="EV126" s="19"/>
      <c r="EW126" s="19"/>
      <c r="EX126" s="19"/>
      <c r="EY126" s="19"/>
      <c r="EZ126" s="19"/>
      <c r="FA126" s="19"/>
      <c r="FB126" s="19"/>
      <c r="FC126" s="19"/>
      <c r="FD126" s="19"/>
      <c r="FE126" s="19"/>
      <c r="FF126" s="19"/>
      <c r="FG126" s="19"/>
      <c r="FH126" s="19"/>
      <c r="FI126" s="19"/>
      <c r="FJ126" s="19"/>
      <c r="FK126" s="19"/>
      <c r="FL126" s="19"/>
      <c r="FM126" s="19"/>
      <c r="FN126" s="19"/>
      <c r="FO126" s="19"/>
      <c r="FP126" s="19"/>
      <c r="FQ126" s="19"/>
      <c r="FR126" s="19"/>
      <c r="FS126" s="19"/>
      <c r="FT126" s="19"/>
      <c r="FU126" s="19"/>
      <c r="FV126" s="19"/>
      <c r="FW126" s="19"/>
      <c r="FX126" s="19"/>
      <c r="FY126" s="19"/>
      <c r="FZ126" s="19"/>
      <c r="GA126" s="19"/>
      <c r="GB126" s="19"/>
      <c r="GC126" s="19"/>
      <c r="GD126" s="19"/>
      <c r="GE126" s="19"/>
      <c r="GF126" s="19"/>
      <c r="GG126" s="19"/>
      <c r="GH126" s="19"/>
      <c r="GI126" s="19"/>
      <c r="GJ126" s="19"/>
      <c r="GK126" s="19"/>
      <c r="GL126" s="19"/>
      <c r="GM126" s="19"/>
      <c r="GN126" s="19"/>
      <c r="GO126" s="19"/>
      <c r="GP126" s="19"/>
      <c r="GQ126" s="19"/>
      <c r="GR126" s="19"/>
      <c r="GS126" s="19"/>
      <c r="GT126" s="19"/>
      <c r="GU126" s="19"/>
      <c r="GV126" s="19"/>
      <c r="GW126" s="19"/>
      <c r="GX126" s="19"/>
      <c r="GY126" s="19"/>
      <c r="GZ126" s="19"/>
      <c r="HA126" s="19"/>
      <c r="HB126" s="19"/>
      <c r="HC126" s="19"/>
      <c r="HD126" s="19"/>
      <c r="HE126" s="19"/>
      <c r="HF126" s="19"/>
      <c r="HG126" s="19"/>
      <c r="HH126" s="19"/>
      <c r="HI126" s="19"/>
      <c r="HJ126" s="19"/>
      <c r="HK126" s="19"/>
      <c r="HL126" s="19"/>
      <c r="HM126" s="19"/>
      <c r="HN126" s="19"/>
      <c r="HO126" s="19"/>
      <c r="HP126" s="19"/>
      <c r="HQ126" s="19"/>
      <c r="HR126" s="19"/>
      <c r="HS126" s="19"/>
    </row>
    <row r="127" spans="1:227" ht="31.5" x14ac:dyDescent="0.25">
      <c r="A127" s="50" t="s">
        <v>224</v>
      </c>
      <c r="B127" s="51" t="s">
        <v>225</v>
      </c>
      <c r="C127" s="37"/>
      <c r="D127" s="37">
        <v>12166</v>
      </c>
      <c r="E127" s="76" t="s">
        <v>226</v>
      </c>
      <c r="F127" s="76" t="s">
        <v>226</v>
      </c>
      <c r="G127" s="52">
        <v>10165</v>
      </c>
      <c r="H127" s="52">
        <v>10165</v>
      </c>
      <c r="I127" s="52">
        <v>10165</v>
      </c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  <c r="CV127" s="19"/>
      <c r="CW127" s="19"/>
      <c r="CX127" s="19"/>
      <c r="CY127" s="19"/>
      <c r="CZ127" s="19"/>
      <c r="DA127" s="19"/>
      <c r="DB127" s="19"/>
      <c r="DC127" s="19"/>
      <c r="DD127" s="19"/>
      <c r="DE127" s="19"/>
      <c r="DF127" s="19"/>
      <c r="DG127" s="19"/>
      <c r="DH127" s="19"/>
      <c r="DI127" s="19"/>
      <c r="DJ127" s="19"/>
      <c r="DK127" s="19"/>
      <c r="DL127" s="19"/>
      <c r="DM127" s="19"/>
      <c r="DN127" s="19"/>
      <c r="DO127" s="19"/>
      <c r="DP127" s="19"/>
      <c r="DQ127" s="19"/>
      <c r="DR127" s="19"/>
      <c r="DS127" s="19"/>
      <c r="DT127" s="19"/>
      <c r="DU127" s="19"/>
      <c r="DV127" s="19"/>
      <c r="DW127" s="19"/>
      <c r="DX127" s="19"/>
      <c r="DY127" s="19"/>
      <c r="DZ127" s="19"/>
      <c r="EA127" s="19"/>
      <c r="EB127" s="19"/>
      <c r="EC127" s="19"/>
      <c r="ED127" s="19"/>
      <c r="EE127" s="19"/>
      <c r="EF127" s="19"/>
      <c r="EG127" s="19"/>
      <c r="EH127" s="19"/>
      <c r="EI127" s="19"/>
      <c r="EJ127" s="19"/>
      <c r="EK127" s="19"/>
      <c r="EL127" s="19"/>
      <c r="EM127" s="19"/>
      <c r="EN127" s="19"/>
      <c r="EO127" s="19"/>
      <c r="EP127" s="19"/>
      <c r="EQ127" s="19"/>
      <c r="ER127" s="19"/>
      <c r="ES127" s="19"/>
      <c r="ET127" s="19"/>
      <c r="EU127" s="19"/>
      <c r="EV127" s="19"/>
      <c r="EW127" s="19"/>
      <c r="EX127" s="19"/>
      <c r="EY127" s="19"/>
      <c r="EZ127" s="19"/>
      <c r="FA127" s="19"/>
      <c r="FB127" s="19"/>
      <c r="FC127" s="19"/>
      <c r="FD127" s="19"/>
      <c r="FE127" s="19"/>
      <c r="FF127" s="19"/>
      <c r="FG127" s="19"/>
      <c r="FH127" s="19"/>
      <c r="FI127" s="19"/>
      <c r="FJ127" s="19"/>
      <c r="FK127" s="19"/>
      <c r="FL127" s="19"/>
      <c r="FM127" s="19"/>
      <c r="FN127" s="19"/>
      <c r="FO127" s="19"/>
      <c r="FP127" s="19"/>
      <c r="FQ127" s="19"/>
      <c r="FR127" s="19"/>
      <c r="FS127" s="19"/>
      <c r="FT127" s="19"/>
      <c r="FU127" s="19"/>
      <c r="FV127" s="19"/>
      <c r="FW127" s="19"/>
      <c r="FX127" s="19"/>
      <c r="FY127" s="19"/>
      <c r="FZ127" s="19"/>
      <c r="GA127" s="19"/>
      <c r="GB127" s="19"/>
      <c r="GC127" s="19"/>
      <c r="GD127" s="19"/>
      <c r="GE127" s="19"/>
      <c r="GF127" s="19"/>
      <c r="GG127" s="19"/>
      <c r="GH127" s="19"/>
      <c r="GI127" s="19"/>
      <c r="GJ127" s="19"/>
      <c r="GK127" s="19"/>
      <c r="GL127" s="19"/>
      <c r="GM127" s="19"/>
      <c r="GN127" s="19"/>
      <c r="GO127" s="19"/>
      <c r="GP127" s="19"/>
      <c r="GQ127" s="19"/>
      <c r="GR127" s="19"/>
      <c r="GS127" s="19"/>
      <c r="GT127" s="19"/>
      <c r="GU127" s="19"/>
      <c r="GV127" s="19"/>
      <c r="GW127" s="19"/>
      <c r="GX127" s="19"/>
      <c r="GY127" s="19"/>
      <c r="GZ127" s="19"/>
      <c r="HA127" s="19"/>
      <c r="HB127" s="19"/>
      <c r="HC127" s="19"/>
      <c r="HD127" s="19"/>
      <c r="HE127" s="19"/>
      <c r="HF127" s="19"/>
      <c r="HG127" s="19"/>
      <c r="HH127" s="19"/>
      <c r="HI127" s="19"/>
      <c r="HJ127" s="19"/>
      <c r="HK127" s="19"/>
      <c r="HL127" s="19"/>
      <c r="HM127" s="19"/>
      <c r="HN127" s="19"/>
      <c r="HO127" s="19"/>
      <c r="HP127" s="19"/>
      <c r="HQ127" s="19"/>
      <c r="HR127" s="19"/>
      <c r="HS127" s="19"/>
    </row>
    <row r="128" spans="1:227" ht="63" x14ac:dyDescent="0.25">
      <c r="A128" s="50" t="s">
        <v>202</v>
      </c>
      <c r="B128" s="56" t="s">
        <v>227</v>
      </c>
      <c r="C128" s="83"/>
      <c r="D128" s="37">
        <v>14517.8</v>
      </c>
      <c r="E128" s="76" t="s">
        <v>228</v>
      </c>
      <c r="F128" s="76" t="s">
        <v>228</v>
      </c>
      <c r="G128" s="52">
        <v>14951.2</v>
      </c>
      <c r="H128" s="65">
        <v>14636.5</v>
      </c>
      <c r="I128" s="65">
        <v>15458.87</v>
      </c>
    </row>
    <row r="129" spans="1:227" ht="31.5" x14ac:dyDescent="0.25">
      <c r="A129" s="50" t="s">
        <v>202</v>
      </c>
      <c r="B129" s="56" t="s">
        <v>229</v>
      </c>
      <c r="C129" s="83"/>
      <c r="D129" s="37">
        <v>278.7</v>
      </c>
      <c r="E129" s="76" t="s">
        <v>230</v>
      </c>
      <c r="F129" s="76" t="s">
        <v>230</v>
      </c>
      <c r="G129" s="52">
        <v>278.7</v>
      </c>
      <c r="H129" s="65">
        <v>272.83</v>
      </c>
      <c r="I129" s="65">
        <v>288.16000000000003</v>
      </c>
    </row>
    <row r="130" spans="1:227" ht="31.5" x14ac:dyDescent="0.25">
      <c r="A130" s="50" t="s">
        <v>202</v>
      </c>
      <c r="B130" s="77" t="s">
        <v>231</v>
      </c>
      <c r="C130" s="37"/>
      <c r="D130" s="37">
        <v>491.4</v>
      </c>
      <c r="E130" s="76" t="s">
        <v>232</v>
      </c>
      <c r="F130" s="76" t="s">
        <v>232</v>
      </c>
      <c r="G130" s="52">
        <v>495.90000000000003</v>
      </c>
      <c r="H130" s="52">
        <v>470.7</v>
      </c>
      <c r="I130" s="52">
        <v>475.4</v>
      </c>
    </row>
    <row r="131" spans="1:227" ht="31.5" x14ac:dyDescent="0.25">
      <c r="A131" s="50" t="s">
        <v>202</v>
      </c>
      <c r="B131" s="56" t="s">
        <v>233</v>
      </c>
      <c r="C131" s="83"/>
      <c r="D131" s="37">
        <v>721.9</v>
      </c>
      <c r="E131" s="76" t="s">
        <v>234</v>
      </c>
      <c r="F131" s="76" t="s">
        <v>234</v>
      </c>
      <c r="G131" s="65">
        <v>729.09</v>
      </c>
      <c r="H131" s="65">
        <v>692.1</v>
      </c>
      <c r="I131" s="65">
        <v>698.9</v>
      </c>
    </row>
    <row r="132" spans="1:227" ht="31.5" x14ac:dyDescent="0.25">
      <c r="A132" s="50"/>
      <c r="B132" s="72" t="s">
        <v>235</v>
      </c>
      <c r="C132" s="83"/>
      <c r="D132" s="37">
        <v>8644.84</v>
      </c>
      <c r="E132" s="76" t="s">
        <v>236</v>
      </c>
      <c r="F132" s="76" t="s">
        <v>236</v>
      </c>
      <c r="G132" s="65"/>
      <c r="H132" s="65"/>
      <c r="I132" s="65"/>
    </row>
    <row r="133" spans="1:227" ht="31.5" x14ac:dyDescent="0.25">
      <c r="A133" s="50" t="s">
        <v>202</v>
      </c>
      <c r="B133" s="77" t="s">
        <v>237</v>
      </c>
      <c r="C133" s="84"/>
      <c r="D133" s="37">
        <v>448.1</v>
      </c>
      <c r="E133" s="76" t="s">
        <v>238</v>
      </c>
      <c r="F133" s="76" t="s">
        <v>238</v>
      </c>
      <c r="G133" s="52">
        <v>538</v>
      </c>
      <c r="H133" s="65">
        <v>526.70000000000005</v>
      </c>
      <c r="I133" s="65">
        <v>556.27</v>
      </c>
    </row>
    <row r="134" spans="1:227" ht="47.25" x14ac:dyDescent="0.25">
      <c r="A134" s="50"/>
      <c r="B134" s="72" t="s">
        <v>239</v>
      </c>
      <c r="C134" s="84"/>
      <c r="D134" s="37">
        <v>3551.6</v>
      </c>
      <c r="E134" s="76" t="s">
        <v>240</v>
      </c>
      <c r="F134" s="76" t="s">
        <v>240</v>
      </c>
      <c r="G134" s="52"/>
      <c r="H134" s="65"/>
      <c r="I134" s="65"/>
    </row>
    <row r="135" spans="1:227" ht="63" x14ac:dyDescent="0.25">
      <c r="A135" s="50"/>
      <c r="B135" s="85" t="s">
        <v>241</v>
      </c>
      <c r="C135" s="84"/>
      <c r="D135" s="37"/>
      <c r="E135" s="76" t="s">
        <v>242</v>
      </c>
      <c r="F135" s="76" t="s">
        <v>242</v>
      </c>
      <c r="G135" s="52"/>
      <c r="H135" s="65"/>
      <c r="I135" s="65"/>
    </row>
    <row r="136" spans="1:227" ht="45.75" customHeight="1" x14ac:dyDescent="0.25">
      <c r="A136" s="50" t="s">
        <v>243</v>
      </c>
      <c r="B136" s="77" t="s">
        <v>244</v>
      </c>
      <c r="C136" s="84"/>
      <c r="D136" s="37">
        <v>42144.17</v>
      </c>
      <c r="E136" s="76" t="s">
        <v>245</v>
      </c>
      <c r="F136" s="76" t="s">
        <v>245</v>
      </c>
      <c r="G136" s="65">
        <v>101386.84</v>
      </c>
      <c r="H136" s="52">
        <v>113415.45</v>
      </c>
      <c r="I136" s="52">
        <v>119773.23</v>
      </c>
    </row>
    <row r="137" spans="1:227" ht="47.25" x14ac:dyDescent="0.25">
      <c r="A137" s="50"/>
      <c r="B137" s="77" t="s">
        <v>246</v>
      </c>
      <c r="C137" s="84"/>
      <c r="D137" s="37">
        <v>67872.240000000005</v>
      </c>
      <c r="E137" s="76" t="s">
        <v>247</v>
      </c>
      <c r="F137" s="76" t="s">
        <v>247</v>
      </c>
      <c r="G137" s="52">
        <v>68618.8</v>
      </c>
      <c r="H137" s="52"/>
      <c r="I137" s="52"/>
    </row>
    <row r="138" spans="1:227" x14ac:dyDescent="0.25">
      <c r="A138" s="50" t="s">
        <v>202</v>
      </c>
      <c r="B138" s="77" t="s">
        <v>248</v>
      </c>
      <c r="C138" s="84"/>
      <c r="D138" s="84">
        <v>2315</v>
      </c>
      <c r="E138" s="86" t="s">
        <v>249</v>
      </c>
      <c r="F138" s="86" t="s">
        <v>249</v>
      </c>
      <c r="G138" s="52">
        <v>2315</v>
      </c>
      <c r="H138" s="52">
        <v>2393.6</v>
      </c>
      <c r="I138" s="52">
        <v>2393.6</v>
      </c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N138" s="87"/>
      <c r="BO138" s="87"/>
      <c r="BP138" s="87"/>
      <c r="BQ138" s="87"/>
      <c r="BR138" s="87"/>
      <c r="BS138" s="87"/>
      <c r="BT138" s="87"/>
      <c r="BU138" s="87"/>
      <c r="BV138" s="87"/>
      <c r="BW138" s="87"/>
      <c r="BX138" s="87"/>
      <c r="BY138" s="87"/>
      <c r="BZ138" s="87"/>
      <c r="CA138" s="87"/>
      <c r="CB138" s="87"/>
      <c r="CC138" s="87"/>
      <c r="CD138" s="87"/>
      <c r="CE138" s="87"/>
      <c r="CF138" s="87"/>
      <c r="CG138" s="87"/>
      <c r="CH138" s="87"/>
      <c r="CI138" s="87"/>
      <c r="CJ138" s="87"/>
      <c r="CK138" s="87"/>
      <c r="CL138" s="87"/>
      <c r="CM138" s="87"/>
      <c r="CN138" s="87"/>
      <c r="CO138" s="87"/>
      <c r="CP138" s="87"/>
      <c r="CQ138" s="87"/>
      <c r="CR138" s="87"/>
      <c r="CS138" s="87"/>
      <c r="CT138" s="87"/>
      <c r="CU138" s="87"/>
      <c r="CV138" s="87"/>
      <c r="CW138" s="87"/>
      <c r="CX138" s="87"/>
      <c r="CY138" s="87"/>
      <c r="CZ138" s="87"/>
      <c r="DA138" s="87"/>
      <c r="DB138" s="87"/>
      <c r="DC138" s="87"/>
      <c r="DD138" s="87"/>
      <c r="DE138" s="87"/>
      <c r="DF138" s="87"/>
      <c r="DG138" s="87"/>
      <c r="DH138" s="87"/>
      <c r="DI138" s="87"/>
      <c r="DJ138" s="87"/>
      <c r="DK138" s="87"/>
      <c r="DL138" s="87"/>
      <c r="DM138" s="87"/>
      <c r="DN138" s="87"/>
      <c r="DO138" s="87"/>
      <c r="DP138" s="87"/>
      <c r="DQ138" s="87"/>
      <c r="DR138" s="87"/>
      <c r="DS138" s="87"/>
      <c r="DT138" s="87"/>
      <c r="DU138" s="87"/>
      <c r="DV138" s="87"/>
      <c r="DW138" s="87"/>
      <c r="DX138" s="87"/>
      <c r="DY138" s="87"/>
      <c r="DZ138" s="87"/>
      <c r="EA138" s="87"/>
      <c r="EB138" s="87"/>
      <c r="EC138" s="87"/>
      <c r="ED138" s="87"/>
      <c r="EE138" s="87"/>
      <c r="EF138" s="87"/>
      <c r="EG138" s="87"/>
      <c r="EH138" s="87"/>
      <c r="EI138" s="87"/>
      <c r="EJ138" s="87"/>
      <c r="EK138" s="87"/>
      <c r="EL138" s="87"/>
      <c r="EM138" s="87"/>
      <c r="EN138" s="87"/>
      <c r="EO138" s="87"/>
      <c r="EP138" s="87"/>
      <c r="EQ138" s="87"/>
      <c r="ER138" s="87"/>
      <c r="ES138" s="87"/>
      <c r="ET138" s="87"/>
      <c r="EU138" s="87"/>
      <c r="EV138" s="87"/>
      <c r="EW138" s="87"/>
      <c r="EX138" s="87"/>
      <c r="EY138" s="87"/>
      <c r="EZ138" s="87"/>
      <c r="FA138" s="87"/>
      <c r="FB138" s="87"/>
      <c r="FC138" s="87"/>
      <c r="FD138" s="87"/>
      <c r="FE138" s="87"/>
      <c r="FF138" s="87"/>
      <c r="FG138" s="87"/>
      <c r="FH138" s="87"/>
      <c r="FI138" s="87"/>
      <c r="FJ138" s="87"/>
      <c r="FK138" s="87"/>
      <c r="FL138" s="87"/>
      <c r="FM138" s="87"/>
      <c r="FN138" s="87"/>
      <c r="FO138" s="87"/>
      <c r="FP138" s="87"/>
      <c r="FQ138" s="87"/>
      <c r="FR138" s="87"/>
      <c r="FS138" s="87"/>
      <c r="FT138" s="87"/>
      <c r="FU138" s="87"/>
      <c r="FV138" s="87"/>
      <c r="FW138" s="87"/>
      <c r="FX138" s="87"/>
      <c r="FY138" s="87"/>
      <c r="FZ138" s="87"/>
      <c r="GA138" s="87"/>
      <c r="GB138" s="87"/>
      <c r="GC138" s="87"/>
      <c r="GD138" s="87"/>
      <c r="GE138" s="87"/>
      <c r="GF138" s="87"/>
      <c r="GG138" s="87"/>
      <c r="GH138" s="87"/>
      <c r="GI138" s="87"/>
      <c r="GJ138" s="87"/>
      <c r="GK138" s="87"/>
      <c r="GL138" s="87"/>
      <c r="GM138" s="87"/>
      <c r="GN138" s="87"/>
      <c r="GO138" s="87"/>
      <c r="GP138" s="87"/>
      <c r="GQ138" s="87"/>
      <c r="GR138" s="87"/>
      <c r="GS138" s="87"/>
      <c r="GT138" s="87"/>
      <c r="GU138" s="87"/>
      <c r="GV138" s="87"/>
      <c r="GW138" s="87"/>
      <c r="GX138" s="87"/>
      <c r="GY138" s="87"/>
      <c r="GZ138" s="87"/>
      <c r="HA138" s="87"/>
      <c r="HB138" s="87"/>
      <c r="HC138" s="87"/>
      <c r="HD138" s="87"/>
      <c r="HE138" s="87"/>
      <c r="HF138" s="87"/>
      <c r="HG138" s="87"/>
      <c r="HH138" s="87"/>
      <c r="HI138" s="87"/>
      <c r="HJ138" s="87"/>
      <c r="HK138" s="87"/>
      <c r="HL138" s="87"/>
      <c r="HM138" s="87"/>
      <c r="HN138" s="87"/>
      <c r="HO138" s="87"/>
      <c r="HP138" s="87"/>
      <c r="HQ138" s="87"/>
      <c r="HR138" s="87"/>
      <c r="HS138" s="87"/>
    </row>
    <row r="139" spans="1:227" ht="34.5" customHeight="1" x14ac:dyDescent="0.25">
      <c r="A139" s="50" t="s">
        <v>202</v>
      </c>
      <c r="B139" s="77" t="s">
        <v>250</v>
      </c>
      <c r="C139" s="84"/>
      <c r="D139" s="84">
        <v>627.1</v>
      </c>
      <c r="E139" s="86" t="s">
        <v>251</v>
      </c>
      <c r="F139" s="86" t="s">
        <v>251</v>
      </c>
      <c r="G139" s="65">
        <v>951.99</v>
      </c>
      <c r="H139" s="65">
        <v>903.6</v>
      </c>
      <c r="I139" s="65">
        <v>912.5</v>
      </c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7"/>
      <c r="BQ139" s="87"/>
      <c r="BR139" s="87"/>
      <c r="BS139" s="87"/>
      <c r="BT139" s="87"/>
      <c r="BU139" s="87"/>
      <c r="BV139" s="87"/>
      <c r="BW139" s="87"/>
      <c r="BX139" s="87"/>
      <c r="BY139" s="87"/>
      <c r="BZ139" s="87"/>
      <c r="CA139" s="87"/>
      <c r="CB139" s="87"/>
      <c r="CC139" s="87"/>
      <c r="CD139" s="87"/>
      <c r="CE139" s="87"/>
      <c r="CF139" s="87"/>
      <c r="CG139" s="87"/>
      <c r="CH139" s="87"/>
      <c r="CI139" s="87"/>
      <c r="CJ139" s="87"/>
      <c r="CK139" s="87"/>
      <c r="CL139" s="87"/>
      <c r="CM139" s="87"/>
      <c r="CN139" s="87"/>
      <c r="CO139" s="87"/>
      <c r="CP139" s="87"/>
      <c r="CQ139" s="87"/>
      <c r="CR139" s="87"/>
      <c r="CS139" s="87"/>
      <c r="CT139" s="87"/>
      <c r="CU139" s="87"/>
      <c r="CV139" s="87"/>
      <c r="CW139" s="87"/>
      <c r="CX139" s="87"/>
      <c r="CY139" s="87"/>
      <c r="CZ139" s="87"/>
      <c r="DA139" s="87"/>
      <c r="DB139" s="87"/>
      <c r="DC139" s="87"/>
      <c r="DD139" s="87"/>
      <c r="DE139" s="87"/>
      <c r="DF139" s="87"/>
      <c r="DG139" s="87"/>
      <c r="DH139" s="87"/>
      <c r="DI139" s="87"/>
      <c r="DJ139" s="87"/>
      <c r="DK139" s="87"/>
      <c r="DL139" s="87"/>
      <c r="DM139" s="87"/>
      <c r="DN139" s="87"/>
      <c r="DO139" s="87"/>
      <c r="DP139" s="87"/>
      <c r="DQ139" s="87"/>
      <c r="DR139" s="87"/>
      <c r="DS139" s="87"/>
      <c r="DT139" s="87"/>
      <c r="DU139" s="87"/>
      <c r="DV139" s="87"/>
      <c r="DW139" s="87"/>
      <c r="DX139" s="87"/>
      <c r="DY139" s="87"/>
      <c r="DZ139" s="87"/>
      <c r="EA139" s="87"/>
      <c r="EB139" s="87"/>
      <c r="EC139" s="87"/>
      <c r="ED139" s="87"/>
      <c r="EE139" s="87"/>
      <c r="EF139" s="87"/>
      <c r="EG139" s="87"/>
      <c r="EH139" s="87"/>
      <c r="EI139" s="87"/>
      <c r="EJ139" s="87"/>
      <c r="EK139" s="87"/>
      <c r="EL139" s="87"/>
      <c r="EM139" s="87"/>
      <c r="EN139" s="87"/>
      <c r="EO139" s="87"/>
      <c r="EP139" s="87"/>
      <c r="EQ139" s="87"/>
      <c r="ER139" s="87"/>
      <c r="ES139" s="87"/>
      <c r="ET139" s="87"/>
      <c r="EU139" s="87"/>
      <c r="EV139" s="87"/>
      <c r="EW139" s="87"/>
      <c r="EX139" s="87"/>
      <c r="EY139" s="87"/>
      <c r="EZ139" s="87"/>
      <c r="FA139" s="87"/>
      <c r="FB139" s="87"/>
      <c r="FC139" s="87"/>
      <c r="FD139" s="87"/>
      <c r="FE139" s="87"/>
      <c r="FF139" s="87"/>
      <c r="FG139" s="87"/>
      <c r="FH139" s="87"/>
      <c r="FI139" s="87"/>
      <c r="FJ139" s="87"/>
      <c r="FK139" s="87"/>
      <c r="FL139" s="87"/>
      <c r="FM139" s="87"/>
      <c r="FN139" s="87"/>
      <c r="FO139" s="87"/>
      <c r="FP139" s="87"/>
      <c r="FQ139" s="87"/>
      <c r="FR139" s="87"/>
      <c r="FS139" s="87"/>
      <c r="FT139" s="87"/>
      <c r="FU139" s="87"/>
      <c r="FV139" s="87"/>
      <c r="FW139" s="87"/>
      <c r="FX139" s="87"/>
      <c r="FY139" s="87"/>
      <c r="FZ139" s="87"/>
      <c r="GA139" s="87"/>
      <c r="GB139" s="87"/>
      <c r="GC139" s="87"/>
      <c r="GD139" s="87"/>
      <c r="GE139" s="87"/>
      <c r="GF139" s="87"/>
      <c r="GG139" s="87"/>
      <c r="GH139" s="87"/>
      <c r="GI139" s="87"/>
      <c r="GJ139" s="87"/>
      <c r="GK139" s="87"/>
      <c r="GL139" s="87"/>
      <c r="GM139" s="87"/>
      <c r="GN139" s="87"/>
      <c r="GO139" s="87"/>
      <c r="GP139" s="87"/>
      <c r="GQ139" s="87"/>
      <c r="GR139" s="87"/>
      <c r="GS139" s="87"/>
      <c r="GT139" s="87"/>
      <c r="GU139" s="87"/>
      <c r="GV139" s="87"/>
      <c r="GW139" s="87"/>
      <c r="GX139" s="87"/>
      <c r="GY139" s="87"/>
      <c r="GZ139" s="87"/>
      <c r="HA139" s="87"/>
      <c r="HB139" s="87"/>
      <c r="HC139" s="87"/>
      <c r="HD139" s="87"/>
      <c r="HE139" s="87"/>
      <c r="HF139" s="87"/>
      <c r="HG139" s="87"/>
      <c r="HH139" s="87"/>
      <c r="HI139" s="87"/>
      <c r="HJ139" s="87"/>
      <c r="HK139" s="87"/>
      <c r="HL139" s="87"/>
      <c r="HM139" s="87"/>
      <c r="HN139" s="87"/>
      <c r="HO139" s="87"/>
      <c r="HP139" s="87"/>
      <c r="HQ139" s="87"/>
      <c r="HR139" s="87"/>
      <c r="HS139" s="87"/>
    </row>
    <row r="140" spans="1:227" ht="27" customHeight="1" x14ac:dyDescent="0.25">
      <c r="A140" s="50"/>
      <c r="B140" s="88" t="s">
        <v>252</v>
      </c>
      <c r="C140" s="84"/>
      <c r="D140" s="84">
        <v>508</v>
      </c>
      <c r="E140" s="86" t="s">
        <v>253</v>
      </c>
      <c r="F140" s="86" t="s">
        <v>253</v>
      </c>
      <c r="G140" s="65"/>
      <c r="H140" s="65"/>
      <c r="I140" s="65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7"/>
      <c r="BQ140" s="87"/>
      <c r="BR140" s="87"/>
      <c r="BS140" s="87"/>
      <c r="BT140" s="87"/>
      <c r="BU140" s="87"/>
      <c r="BV140" s="87"/>
      <c r="BW140" s="87"/>
      <c r="BX140" s="87"/>
      <c r="BY140" s="87"/>
      <c r="BZ140" s="87"/>
      <c r="CA140" s="87"/>
      <c r="CB140" s="87"/>
      <c r="CC140" s="87"/>
      <c r="CD140" s="87"/>
      <c r="CE140" s="87"/>
      <c r="CF140" s="87"/>
      <c r="CG140" s="87"/>
      <c r="CH140" s="87"/>
      <c r="CI140" s="87"/>
      <c r="CJ140" s="87"/>
      <c r="CK140" s="87"/>
      <c r="CL140" s="87"/>
      <c r="CM140" s="87"/>
      <c r="CN140" s="87"/>
      <c r="CO140" s="87"/>
      <c r="CP140" s="87"/>
      <c r="CQ140" s="87"/>
      <c r="CR140" s="87"/>
      <c r="CS140" s="87"/>
      <c r="CT140" s="87"/>
      <c r="CU140" s="87"/>
      <c r="CV140" s="87"/>
      <c r="CW140" s="87"/>
      <c r="CX140" s="87"/>
      <c r="CY140" s="87"/>
      <c r="CZ140" s="87"/>
      <c r="DA140" s="87"/>
      <c r="DB140" s="87"/>
      <c r="DC140" s="87"/>
      <c r="DD140" s="87"/>
      <c r="DE140" s="87"/>
      <c r="DF140" s="87"/>
      <c r="DG140" s="87"/>
      <c r="DH140" s="87"/>
      <c r="DI140" s="87"/>
      <c r="DJ140" s="87"/>
      <c r="DK140" s="87"/>
      <c r="DL140" s="87"/>
      <c r="DM140" s="87"/>
      <c r="DN140" s="87"/>
      <c r="DO140" s="87"/>
      <c r="DP140" s="87"/>
      <c r="DQ140" s="87"/>
      <c r="DR140" s="87"/>
      <c r="DS140" s="87"/>
      <c r="DT140" s="87"/>
      <c r="DU140" s="87"/>
      <c r="DV140" s="87"/>
      <c r="DW140" s="87"/>
      <c r="DX140" s="87"/>
      <c r="DY140" s="87"/>
      <c r="DZ140" s="87"/>
      <c r="EA140" s="87"/>
      <c r="EB140" s="87"/>
      <c r="EC140" s="87"/>
      <c r="ED140" s="87"/>
      <c r="EE140" s="87"/>
      <c r="EF140" s="87"/>
      <c r="EG140" s="87"/>
      <c r="EH140" s="87"/>
      <c r="EI140" s="87"/>
      <c r="EJ140" s="87"/>
      <c r="EK140" s="87"/>
      <c r="EL140" s="87"/>
      <c r="EM140" s="87"/>
      <c r="EN140" s="87"/>
      <c r="EO140" s="87"/>
      <c r="EP140" s="87"/>
      <c r="EQ140" s="87"/>
      <c r="ER140" s="87"/>
      <c r="ES140" s="87"/>
      <c r="ET140" s="87"/>
      <c r="EU140" s="87"/>
      <c r="EV140" s="87"/>
      <c r="EW140" s="87"/>
      <c r="EX140" s="87"/>
      <c r="EY140" s="87"/>
      <c r="EZ140" s="87"/>
      <c r="FA140" s="87"/>
      <c r="FB140" s="87"/>
      <c r="FC140" s="87"/>
      <c r="FD140" s="87"/>
      <c r="FE140" s="87"/>
      <c r="FF140" s="87"/>
      <c r="FG140" s="87"/>
      <c r="FH140" s="87"/>
      <c r="FI140" s="87"/>
      <c r="FJ140" s="87"/>
      <c r="FK140" s="87"/>
      <c r="FL140" s="87"/>
      <c r="FM140" s="87"/>
      <c r="FN140" s="87"/>
      <c r="FO140" s="87"/>
      <c r="FP140" s="87"/>
      <c r="FQ140" s="87"/>
      <c r="FR140" s="87"/>
      <c r="FS140" s="87"/>
      <c r="FT140" s="87"/>
      <c r="FU140" s="87"/>
      <c r="FV140" s="87"/>
      <c r="FW140" s="87"/>
      <c r="FX140" s="87"/>
      <c r="FY140" s="87"/>
      <c r="FZ140" s="87"/>
      <c r="GA140" s="87"/>
      <c r="GB140" s="87"/>
      <c r="GC140" s="87"/>
      <c r="GD140" s="87"/>
      <c r="GE140" s="87"/>
      <c r="GF140" s="87"/>
      <c r="GG140" s="87"/>
      <c r="GH140" s="87"/>
      <c r="GI140" s="87"/>
      <c r="GJ140" s="87"/>
      <c r="GK140" s="87"/>
      <c r="GL140" s="87"/>
      <c r="GM140" s="87"/>
      <c r="GN140" s="87"/>
      <c r="GO140" s="87"/>
      <c r="GP140" s="87"/>
      <c r="GQ140" s="87"/>
      <c r="GR140" s="87"/>
      <c r="GS140" s="87"/>
      <c r="GT140" s="87"/>
      <c r="GU140" s="87"/>
      <c r="GV140" s="87"/>
      <c r="GW140" s="87"/>
      <c r="GX140" s="87"/>
      <c r="GY140" s="87"/>
      <c r="GZ140" s="87"/>
      <c r="HA140" s="87"/>
      <c r="HB140" s="87"/>
      <c r="HC140" s="87"/>
      <c r="HD140" s="87"/>
      <c r="HE140" s="87"/>
      <c r="HF140" s="87"/>
      <c r="HG140" s="87"/>
      <c r="HH140" s="87"/>
      <c r="HI140" s="87"/>
      <c r="HJ140" s="87"/>
      <c r="HK140" s="87"/>
      <c r="HL140" s="87"/>
      <c r="HM140" s="87"/>
      <c r="HN140" s="87"/>
      <c r="HO140" s="87"/>
      <c r="HP140" s="87"/>
      <c r="HQ140" s="87"/>
      <c r="HR140" s="87"/>
      <c r="HS140" s="87"/>
    </row>
    <row r="141" spans="1:227" ht="34.5" customHeight="1" x14ac:dyDescent="0.25">
      <c r="A141" s="50"/>
      <c r="B141" s="72" t="s">
        <v>254</v>
      </c>
      <c r="C141" s="84"/>
      <c r="D141" s="84"/>
      <c r="E141" s="86" t="s">
        <v>255</v>
      </c>
      <c r="F141" s="86" t="s">
        <v>255</v>
      </c>
      <c r="G141" s="65"/>
      <c r="H141" s="65"/>
      <c r="I141" s="65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  <c r="BD141" s="87"/>
      <c r="BE141" s="87"/>
      <c r="BF141" s="87"/>
      <c r="BG141" s="87"/>
      <c r="BH141" s="87"/>
      <c r="BI141" s="87"/>
      <c r="BJ141" s="87"/>
      <c r="BK141" s="87"/>
      <c r="BL141" s="87"/>
      <c r="BM141" s="87"/>
      <c r="BN141" s="87"/>
      <c r="BO141" s="87"/>
      <c r="BP141" s="87"/>
      <c r="BQ141" s="87"/>
      <c r="BR141" s="87"/>
      <c r="BS141" s="87"/>
      <c r="BT141" s="87"/>
      <c r="BU141" s="87"/>
      <c r="BV141" s="87"/>
      <c r="BW141" s="87"/>
      <c r="BX141" s="87"/>
      <c r="BY141" s="87"/>
      <c r="BZ141" s="87"/>
      <c r="CA141" s="87"/>
      <c r="CB141" s="87"/>
      <c r="CC141" s="87"/>
      <c r="CD141" s="87"/>
      <c r="CE141" s="87"/>
      <c r="CF141" s="87"/>
      <c r="CG141" s="87"/>
      <c r="CH141" s="87"/>
      <c r="CI141" s="87"/>
      <c r="CJ141" s="87"/>
      <c r="CK141" s="87"/>
      <c r="CL141" s="87"/>
      <c r="CM141" s="87"/>
      <c r="CN141" s="87"/>
      <c r="CO141" s="87"/>
      <c r="CP141" s="87"/>
      <c r="CQ141" s="87"/>
      <c r="CR141" s="87"/>
      <c r="CS141" s="87"/>
      <c r="CT141" s="87"/>
      <c r="CU141" s="87"/>
      <c r="CV141" s="87"/>
      <c r="CW141" s="87"/>
      <c r="CX141" s="87"/>
      <c r="CY141" s="87"/>
      <c r="CZ141" s="87"/>
      <c r="DA141" s="87"/>
      <c r="DB141" s="87"/>
      <c r="DC141" s="87"/>
      <c r="DD141" s="87"/>
      <c r="DE141" s="87"/>
      <c r="DF141" s="87"/>
      <c r="DG141" s="87"/>
      <c r="DH141" s="87"/>
      <c r="DI141" s="87"/>
      <c r="DJ141" s="87"/>
      <c r="DK141" s="87"/>
      <c r="DL141" s="87"/>
      <c r="DM141" s="87"/>
      <c r="DN141" s="87"/>
      <c r="DO141" s="87"/>
      <c r="DP141" s="87"/>
      <c r="DQ141" s="87"/>
      <c r="DR141" s="87"/>
      <c r="DS141" s="87"/>
      <c r="DT141" s="87"/>
      <c r="DU141" s="87"/>
      <c r="DV141" s="87"/>
      <c r="DW141" s="87"/>
      <c r="DX141" s="87"/>
      <c r="DY141" s="87"/>
      <c r="DZ141" s="87"/>
      <c r="EA141" s="87"/>
      <c r="EB141" s="87"/>
      <c r="EC141" s="87"/>
      <c r="ED141" s="87"/>
      <c r="EE141" s="87"/>
      <c r="EF141" s="87"/>
      <c r="EG141" s="87"/>
      <c r="EH141" s="87"/>
      <c r="EI141" s="87"/>
      <c r="EJ141" s="87"/>
      <c r="EK141" s="87"/>
      <c r="EL141" s="87"/>
      <c r="EM141" s="87"/>
      <c r="EN141" s="87"/>
      <c r="EO141" s="87"/>
      <c r="EP141" s="87"/>
      <c r="EQ141" s="87"/>
      <c r="ER141" s="87"/>
      <c r="ES141" s="87"/>
      <c r="ET141" s="87"/>
      <c r="EU141" s="87"/>
      <c r="EV141" s="87"/>
      <c r="EW141" s="87"/>
      <c r="EX141" s="87"/>
      <c r="EY141" s="87"/>
      <c r="EZ141" s="87"/>
      <c r="FA141" s="87"/>
      <c r="FB141" s="87"/>
      <c r="FC141" s="87"/>
      <c r="FD141" s="87"/>
      <c r="FE141" s="87"/>
      <c r="FF141" s="87"/>
      <c r="FG141" s="87"/>
      <c r="FH141" s="87"/>
      <c r="FI141" s="87"/>
      <c r="FJ141" s="87"/>
      <c r="FK141" s="87"/>
      <c r="FL141" s="87"/>
      <c r="FM141" s="87"/>
      <c r="FN141" s="87"/>
      <c r="FO141" s="87"/>
      <c r="FP141" s="87"/>
      <c r="FQ141" s="87"/>
      <c r="FR141" s="87"/>
      <c r="FS141" s="87"/>
      <c r="FT141" s="87"/>
      <c r="FU141" s="87"/>
      <c r="FV141" s="87"/>
      <c r="FW141" s="87"/>
      <c r="FX141" s="87"/>
      <c r="FY141" s="87"/>
      <c r="FZ141" s="87"/>
      <c r="GA141" s="87"/>
      <c r="GB141" s="87"/>
      <c r="GC141" s="87"/>
      <c r="GD141" s="87"/>
      <c r="GE141" s="87"/>
      <c r="GF141" s="87"/>
      <c r="GG141" s="87"/>
      <c r="GH141" s="87"/>
      <c r="GI141" s="87"/>
      <c r="GJ141" s="87"/>
      <c r="GK141" s="87"/>
      <c r="GL141" s="87"/>
      <c r="GM141" s="87"/>
      <c r="GN141" s="87"/>
      <c r="GO141" s="87"/>
      <c r="GP141" s="87"/>
      <c r="GQ141" s="87"/>
      <c r="GR141" s="87"/>
      <c r="GS141" s="87"/>
      <c r="GT141" s="87"/>
      <c r="GU141" s="87"/>
      <c r="GV141" s="87"/>
      <c r="GW141" s="87"/>
      <c r="GX141" s="87"/>
      <c r="GY141" s="87"/>
      <c r="GZ141" s="87"/>
      <c r="HA141" s="87"/>
      <c r="HB141" s="87"/>
      <c r="HC141" s="87"/>
      <c r="HD141" s="87"/>
      <c r="HE141" s="87"/>
      <c r="HF141" s="87"/>
      <c r="HG141" s="87"/>
      <c r="HH141" s="87"/>
      <c r="HI141" s="87"/>
      <c r="HJ141" s="87"/>
      <c r="HK141" s="87"/>
      <c r="HL141" s="87"/>
      <c r="HM141" s="87"/>
      <c r="HN141" s="87"/>
      <c r="HO141" s="87"/>
      <c r="HP141" s="87"/>
      <c r="HQ141" s="87"/>
      <c r="HR141" s="87"/>
      <c r="HS141" s="87"/>
    </row>
    <row r="142" spans="1:227" ht="39" customHeight="1" x14ac:dyDescent="0.25">
      <c r="A142" s="50"/>
      <c r="B142" s="72" t="s">
        <v>256</v>
      </c>
      <c r="C142" s="37"/>
      <c r="D142" s="37">
        <v>1354</v>
      </c>
      <c r="E142" s="76" t="s">
        <v>257</v>
      </c>
      <c r="F142" s="76" t="s">
        <v>257</v>
      </c>
      <c r="G142" s="65"/>
      <c r="H142" s="65"/>
      <c r="I142" s="65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  <c r="BN142" s="87"/>
      <c r="BO142" s="87"/>
      <c r="BP142" s="87"/>
      <c r="BQ142" s="87"/>
      <c r="BR142" s="87"/>
      <c r="BS142" s="87"/>
      <c r="BT142" s="87"/>
      <c r="BU142" s="87"/>
      <c r="BV142" s="87"/>
      <c r="BW142" s="87"/>
      <c r="BX142" s="87"/>
      <c r="BY142" s="87"/>
      <c r="BZ142" s="87"/>
      <c r="CA142" s="87"/>
      <c r="CB142" s="87"/>
      <c r="CC142" s="87"/>
      <c r="CD142" s="87"/>
      <c r="CE142" s="87"/>
      <c r="CF142" s="87"/>
      <c r="CG142" s="87"/>
      <c r="CH142" s="87"/>
      <c r="CI142" s="87"/>
      <c r="CJ142" s="87"/>
      <c r="CK142" s="87"/>
      <c r="CL142" s="87"/>
      <c r="CM142" s="87"/>
      <c r="CN142" s="87"/>
      <c r="CO142" s="87"/>
      <c r="CP142" s="87"/>
      <c r="CQ142" s="87"/>
      <c r="CR142" s="87"/>
      <c r="CS142" s="87"/>
      <c r="CT142" s="87"/>
      <c r="CU142" s="87"/>
      <c r="CV142" s="87"/>
      <c r="CW142" s="87"/>
      <c r="CX142" s="87"/>
      <c r="CY142" s="87"/>
      <c r="CZ142" s="87"/>
      <c r="DA142" s="87"/>
      <c r="DB142" s="87"/>
      <c r="DC142" s="87"/>
      <c r="DD142" s="87"/>
      <c r="DE142" s="87"/>
      <c r="DF142" s="87"/>
      <c r="DG142" s="87"/>
      <c r="DH142" s="87"/>
      <c r="DI142" s="87"/>
      <c r="DJ142" s="87"/>
      <c r="DK142" s="87"/>
      <c r="DL142" s="87"/>
      <c r="DM142" s="87"/>
      <c r="DN142" s="87"/>
      <c r="DO142" s="87"/>
      <c r="DP142" s="87"/>
      <c r="DQ142" s="87"/>
      <c r="DR142" s="87"/>
      <c r="DS142" s="87"/>
      <c r="DT142" s="87"/>
      <c r="DU142" s="87"/>
      <c r="DV142" s="87"/>
      <c r="DW142" s="87"/>
      <c r="DX142" s="87"/>
      <c r="DY142" s="87"/>
      <c r="DZ142" s="87"/>
      <c r="EA142" s="87"/>
      <c r="EB142" s="87"/>
      <c r="EC142" s="87"/>
      <c r="ED142" s="87"/>
      <c r="EE142" s="87"/>
      <c r="EF142" s="87"/>
      <c r="EG142" s="87"/>
      <c r="EH142" s="87"/>
      <c r="EI142" s="87"/>
      <c r="EJ142" s="87"/>
      <c r="EK142" s="87"/>
      <c r="EL142" s="87"/>
      <c r="EM142" s="87"/>
      <c r="EN142" s="87"/>
      <c r="EO142" s="87"/>
      <c r="EP142" s="87"/>
      <c r="EQ142" s="87"/>
      <c r="ER142" s="87"/>
      <c r="ES142" s="87"/>
      <c r="ET142" s="87"/>
      <c r="EU142" s="87"/>
      <c r="EV142" s="87"/>
      <c r="EW142" s="87"/>
      <c r="EX142" s="87"/>
      <c r="EY142" s="87"/>
      <c r="EZ142" s="87"/>
      <c r="FA142" s="87"/>
      <c r="FB142" s="87"/>
      <c r="FC142" s="87"/>
      <c r="FD142" s="87"/>
      <c r="FE142" s="87"/>
      <c r="FF142" s="87"/>
      <c r="FG142" s="87"/>
      <c r="FH142" s="87"/>
      <c r="FI142" s="87"/>
      <c r="FJ142" s="87"/>
      <c r="FK142" s="87"/>
      <c r="FL142" s="87"/>
      <c r="FM142" s="87"/>
      <c r="FN142" s="87"/>
      <c r="FO142" s="87"/>
      <c r="FP142" s="87"/>
      <c r="FQ142" s="87"/>
      <c r="FR142" s="87"/>
      <c r="FS142" s="87"/>
      <c r="FT142" s="87"/>
      <c r="FU142" s="87"/>
      <c r="FV142" s="87"/>
      <c r="FW142" s="87"/>
      <c r="FX142" s="87"/>
      <c r="FY142" s="87"/>
      <c r="FZ142" s="87"/>
      <c r="GA142" s="87"/>
      <c r="GB142" s="87"/>
      <c r="GC142" s="87"/>
      <c r="GD142" s="87"/>
      <c r="GE142" s="87"/>
      <c r="GF142" s="87"/>
      <c r="GG142" s="87"/>
      <c r="GH142" s="87"/>
      <c r="GI142" s="87"/>
      <c r="GJ142" s="87"/>
      <c r="GK142" s="87"/>
      <c r="GL142" s="87"/>
      <c r="GM142" s="87"/>
      <c r="GN142" s="87"/>
      <c r="GO142" s="87"/>
      <c r="GP142" s="87"/>
      <c r="GQ142" s="87"/>
      <c r="GR142" s="87"/>
      <c r="GS142" s="87"/>
      <c r="GT142" s="87"/>
      <c r="GU142" s="87"/>
      <c r="GV142" s="87"/>
      <c r="GW142" s="87"/>
      <c r="GX142" s="87"/>
      <c r="GY142" s="87"/>
      <c r="GZ142" s="87"/>
      <c r="HA142" s="87"/>
      <c r="HB142" s="87"/>
      <c r="HC142" s="87"/>
      <c r="HD142" s="87"/>
      <c r="HE142" s="87"/>
      <c r="HF142" s="87"/>
      <c r="HG142" s="87"/>
      <c r="HH142" s="87"/>
      <c r="HI142" s="87"/>
      <c r="HJ142" s="87"/>
      <c r="HK142" s="87"/>
      <c r="HL142" s="87"/>
      <c r="HM142" s="87"/>
      <c r="HN142" s="87"/>
      <c r="HO142" s="87"/>
      <c r="HP142" s="87"/>
      <c r="HQ142" s="87"/>
      <c r="HR142" s="87"/>
      <c r="HS142" s="87"/>
    </row>
    <row r="143" spans="1:227" ht="58.5" customHeight="1" x14ac:dyDescent="0.25">
      <c r="A143" s="50" t="s">
        <v>258</v>
      </c>
      <c r="B143" s="56" t="s">
        <v>259</v>
      </c>
      <c r="C143" s="83"/>
      <c r="D143" s="37">
        <v>92507.4</v>
      </c>
      <c r="E143" s="76" t="s">
        <v>260</v>
      </c>
      <c r="F143" s="76" t="s">
        <v>260</v>
      </c>
      <c r="G143" s="52"/>
      <c r="H143" s="52"/>
      <c r="I143" s="52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7"/>
      <c r="BQ143" s="87"/>
      <c r="BR143" s="87"/>
      <c r="BS143" s="87"/>
      <c r="BT143" s="87"/>
      <c r="BU143" s="87"/>
      <c r="BV143" s="87"/>
      <c r="BW143" s="87"/>
      <c r="BX143" s="87"/>
      <c r="BY143" s="87"/>
      <c r="BZ143" s="87"/>
      <c r="CA143" s="87"/>
      <c r="CB143" s="87"/>
      <c r="CC143" s="87"/>
      <c r="CD143" s="87"/>
      <c r="CE143" s="87"/>
      <c r="CF143" s="87"/>
      <c r="CG143" s="87"/>
      <c r="CH143" s="87"/>
      <c r="CI143" s="87"/>
      <c r="CJ143" s="87"/>
      <c r="CK143" s="87"/>
      <c r="CL143" s="87"/>
      <c r="CM143" s="87"/>
      <c r="CN143" s="87"/>
      <c r="CO143" s="87"/>
      <c r="CP143" s="87"/>
      <c r="CQ143" s="87"/>
      <c r="CR143" s="87"/>
      <c r="CS143" s="87"/>
      <c r="CT143" s="87"/>
      <c r="CU143" s="87"/>
      <c r="CV143" s="87"/>
      <c r="CW143" s="87"/>
      <c r="CX143" s="87"/>
      <c r="CY143" s="87"/>
      <c r="CZ143" s="87"/>
      <c r="DA143" s="87"/>
      <c r="DB143" s="87"/>
      <c r="DC143" s="87"/>
      <c r="DD143" s="87"/>
      <c r="DE143" s="87"/>
      <c r="DF143" s="87"/>
      <c r="DG143" s="87"/>
      <c r="DH143" s="87"/>
      <c r="DI143" s="87"/>
      <c r="DJ143" s="87"/>
      <c r="DK143" s="87"/>
      <c r="DL143" s="87"/>
      <c r="DM143" s="87"/>
      <c r="DN143" s="87"/>
      <c r="DO143" s="87"/>
      <c r="DP143" s="87"/>
      <c r="DQ143" s="87"/>
      <c r="DR143" s="87"/>
      <c r="DS143" s="87"/>
      <c r="DT143" s="87"/>
      <c r="DU143" s="87"/>
      <c r="DV143" s="87"/>
      <c r="DW143" s="87"/>
      <c r="DX143" s="87"/>
      <c r="DY143" s="87"/>
      <c r="DZ143" s="87"/>
      <c r="EA143" s="87"/>
      <c r="EB143" s="87"/>
      <c r="EC143" s="87"/>
      <c r="ED143" s="87"/>
      <c r="EE143" s="87"/>
      <c r="EF143" s="87"/>
      <c r="EG143" s="87"/>
      <c r="EH143" s="87"/>
      <c r="EI143" s="87"/>
      <c r="EJ143" s="87"/>
      <c r="EK143" s="87"/>
      <c r="EL143" s="87"/>
      <c r="EM143" s="87"/>
      <c r="EN143" s="87"/>
      <c r="EO143" s="87"/>
      <c r="EP143" s="87"/>
      <c r="EQ143" s="87"/>
      <c r="ER143" s="87"/>
      <c r="ES143" s="87"/>
      <c r="ET143" s="87"/>
      <c r="EU143" s="87"/>
      <c r="EV143" s="87"/>
      <c r="EW143" s="87"/>
      <c r="EX143" s="87"/>
      <c r="EY143" s="87"/>
      <c r="EZ143" s="87"/>
      <c r="FA143" s="87"/>
      <c r="FB143" s="87"/>
      <c r="FC143" s="87"/>
      <c r="FD143" s="87"/>
      <c r="FE143" s="87"/>
      <c r="FF143" s="87"/>
      <c r="FG143" s="87"/>
      <c r="FH143" s="87"/>
      <c r="FI143" s="87"/>
      <c r="FJ143" s="87"/>
      <c r="FK143" s="87"/>
      <c r="FL143" s="87"/>
      <c r="FM143" s="87"/>
      <c r="FN143" s="87"/>
      <c r="FO143" s="87"/>
      <c r="FP143" s="87"/>
      <c r="FQ143" s="87"/>
      <c r="FR143" s="87"/>
      <c r="FS143" s="87"/>
      <c r="FT143" s="87"/>
      <c r="FU143" s="87"/>
      <c r="FV143" s="87"/>
      <c r="FW143" s="87"/>
      <c r="FX143" s="87"/>
      <c r="FY143" s="87"/>
      <c r="FZ143" s="87"/>
      <c r="GA143" s="87"/>
      <c r="GB143" s="87"/>
      <c r="GC143" s="87"/>
      <c r="GD143" s="87"/>
      <c r="GE143" s="87"/>
      <c r="GF143" s="87"/>
      <c r="GG143" s="87"/>
      <c r="GH143" s="87"/>
      <c r="GI143" s="87"/>
      <c r="GJ143" s="87"/>
      <c r="GK143" s="87"/>
      <c r="GL143" s="87"/>
      <c r="GM143" s="87"/>
      <c r="GN143" s="87"/>
      <c r="GO143" s="87"/>
      <c r="GP143" s="87"/>
      <c r="GQ143" s="87"/>
      <c r="GR143" s="87"/>
      <c r="GS143" s="87"/>
      <c r="GT143" s="87"/>
      <c r="GU143" s="87"/>
      <c r="GV143" s="87"/>
      <c r="GW143" s="87"/>
      <c r="GX143" s="87"/>
      <c r="GY143" s="87"/>
      <c r="GZ143" s="87"/>
      <c r="HA143" s="87"/>
      <c r="HB143" s="87"/>
      <c r="HC143" s="87"/>
      <c r="HD143" s="87"/>
      <c r="HE143" s="87"/>
      <c r="HF143" s="87"/>
      <c r="HG143" s="87"/>
      <c r="HH143" s="87"/>
      <c r="HI143" s="87"/>
      <c r="HJ143" s="87"/>
      <c r="HK143" s="87"/>
      <c r="HL143" s="87"/>
      <c r="HM143" s="87"/>
      <c r="HN143" s="87"/>
      <c r="HO143" s="87"/>
      <c r="HP143" s="87"/>
      <c r="HQ143" s="87"/>
      <c r="HR143" s="87"/>
      <c r="HS143" s="87"/>
    </row>
    <row r="144" spans="1:227" ht="31.5" x14ac:dyDescent="0.25">
      <c r="A144" s="50" t="s">
        <v>261</v>
      </c>
      <c r="B144" s="51" t="s">
        <v>262</v>
      </c>
      <c r="C144" s="37"/>
      <c r="D144" s="37"/>
      <c r="E144" s="89"/>
      <c r="F144" s="76"/>
      <c r="G144" s="52"/>
      <c r="H144" s="52">
        <v>77303</v>
      </c>
      <c r="I144" s="52">
        <v>82132.600000000006</v>
      </c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  <c r="BD144" s="87"/>
      <c r="BE144" s="87"/>
      <c r="BF144" s="87"/>
      <c r="BG144" s="87"/>
      <c r="BH144" s="87"/>
      <c r="BI144" s="87"/>
      <c r="BJ144" s="87"/>
      <c r="BK144" s="87"/>
      <c r="BL144" s="87"/>
      <c r="BM144" s="87"/>
      <c r="BN144" s="87"/>
      <c r="BO144" s="87"/>
      <c r="BP144" s="87"/>
      <c r="BQ144" s="87"/>
      <c r="BR144" s="87"/>
      <c r="BS144" s="87"/>
      <c r="BT144" s="87"/>
      <c r="BU144" s="87"/>
      <c r="BV144" s="87"/>
      <c r="BW144" s="87"/>
      <c r="BX144" s="87"/>
      <c r="BY144" s="87"/>
      <c r="BZ144" s="87"/>
      <c r="CA144" s="87"/>
      <c r="CB144" s="87"/>
      <c r="CC144" s="87"/>
      <c r="CD144" s="87"/>
      <c r="CE144" s="87"/>
      <c r="CF144" s="87"/>
      <c r="CG144" s="87"/>
      <c r="CH144" s="87"/>
      <c r="CI144" s="87"/>
      <c r="CJ144" s="87"/>
      <c r="CK144" s="87"/>
      <c r="CL144" s="87"/>
      <c r="CM144" s="87"/>
      <c r="CN144" s="87"/>
      <c r="CO144" s="87"/>
      <c r="CP144" s="87"/>
      <c r="CQ144" s="87"/>
      <c r="CR144" s="87"/>
      <c r="CS144" s="87"/>
      <c r="CT144" s="87"/>
      <c r="CU144" s="87"/>
      <c r="CV144" s="87"/>
      <c r="CW144" s="87"/>
      <c r="CX144" s="87"/>
      <c r="CY144" s="87"/>
      <c r="CZ144" s="87"/>
      <c r="DA144" s="87"/>
      <c r="DB144" s="87"/>
      <c r="DC144" s="87"/>
      <c r="DD144" s="87"/>
      <c r="DE144" s="87"/>
      <c r="DF144" s="87"/>
      <c r="DG144" s="87"/>
      <c r="DH144" s="87"/>
      <c r="DI144" s="87"/>
      <c r="DJ144" s="87"/>
      <c r="DK144" s="87"/>
      <c r="DL144" s="87"/>
      <c r="DM144" s="87"/>
      <c r="DN144" s="87"/>
      <c r="DO144" s="87"/>
      <c r="DP144" s="87"/>
      <c r="DQ144" s="87"/>
      <c r="DR144" s="87"/>
      <c r="DS144" s="87"/>
      <c r="DT144" s="87"/>
      <c r="DU144" s="87"/>
      <c r="DV144" s="87"/>
      <c r="DW144" s="87"/>
      <c r="DX144" s="87"/>
      <c r="DY144" s="87"/>
      <c r="DZ144" s="87"/>
      <c r="EA144" s="87"/>
      <c r="EB144" s="87"/>
      <c r="EC144" s="87"/>
      <c r="ED144" s="87"/>
      <c r="EE144" s="87"/>
      <c r="EF144" s="87"/>
      <c r="EG144" s="87"/>
      <c r="EH144" s="87"/>
      <c r="EI144" s="87"/>
      <c r="EJ144" s="87"/>
      <c r="EK144" s="87"/>
      <c r="EL144" s="87"/>
      <c r="EM144" s="87"/>
      <c r="EN144" s="87"/>
      <c r="EO144" s="87"/>
      <c r="EP144" s="87"/>
      <c r="EQ144" s="87"/>
      <c r="ER144" s="87"/>
      <c r="ES144" s="87"/>
      <c r="ET144" s="87"/>
      <c r="EU144" s="87"/>
      <c r="EV144" s="87"/>
      <c r="EW144" s="87"/>
      <c r="EX144" s="87"/>
      <c r="EY144" s="87"/>
      <c r="EZ144" s="87"/>
      <c r="FA144" s="87"/>
      <c r="FB144" s="87"/>
      <c r="FC144" s="87"/>
      <c r="FD144" s="87"/>
      <c r="FE144" s="87"/>
      <c r="FF144" s="87"/>
      <c r="FG144" s="87"/>
      <c r="FH144" s="87"/>
      <c r="FI144" s="87"/>
      <c r="FJ144" s="87"/>
      <c r="FK144" s="87"/>
      <c r="FL144" s="87"/>
      <c r="FM144" s="87"/>
      <c r="FN144" s="87"/>
      <c r="FO144" s="87"/>
      <c r="FP144" s="87"/>
      <c r="FQ144" s="87"/>
      <c r="FR144" s="87"/>
      <c r="FS144" s="87"/>
      <c r="FT144" s="87"/>
      <c r="FU144" s="87"/>
      <c r="FV144" s="87"/>
      <c r="FW144" s="87"/>
      <c r="FX144" s="87"/>
      <c r="FY144" s="87"/>
      <c r="FZ144" s="87"/>
      <c r="GA144" s="87"/>
      <c r="GB144" s="87"/>
      <c r="GC144" s="87"/>
      <c r="GD144" s="87"/>
      <c r="GE144" s="87"/>
      <c r="GF144" s="87"/>
      <c r="GG144" s="87"/>
      <c r="GH144" s="87"/>
      <c r="GI144" s="87"/>
      <c r="GJ144" s="87"/>
      <c r="GK144" s="87"/>
      <c r="GL144" s="87"/>
      <c r="GM144" s="87"/>
      <c r="GN144" s="87"/>
      <c r="GO144" s="87"/>
      <c r="GP144" s="87"/>
      <c r="GQ144" s="87"/>
      <c r="GR144" s="87"/>
      <c r="GS144" s="87"/>
      <c r="GT144" s="87"/>
      <c r="GU144" s="87"/>
      <c r="GV144" s="87"/>
      <c r="GW144" s="87"/>
      <c r="GX144" s="87"/>
      <c r="GY144" s="87"/>
      <c r="GZ144" s="87"/>
      <c r="HA144" s="87"/>
      <c r="HB144" s="87"/>
      <c r="HC144" s="87"/>
      <c r="HD144" s="87"/>
      <c r="HE144" s="87"/>
      <c r="HF144" s="87"/>
      <c r="HG144" s="87"/>
      <c r="HH144" s="87"/>
      <c r="HI144" s="87"/>
      <c r="HJ144" s="87"/>
      <c r="HK144" s="87"/>
      <c r="HL144" s="87"/>
      <c r="HM144" s="87"/>
      <c r="HN144" s="87"/>
      <c r="HO144" s="87"/>
      <c r="HP144" s="87"/>
      <c r="HQ144" s="87"/>
      <c r="HR144" s="87"/>
      <c r="HS144" s="87"/>
    </row>
    <row r="145" spans="1:227" x14ac:dyDescent="0.25">
      <c r="A145" s="53" t="s">
        <v>263</v>
      </c>
      <c r="B145" s="90" t="s">
        <v>264</v>
      </c>
      <c r="C145" s="37"/>
      <c r="D145" s="76">
        <f t="shared" ref="D145:E145" si="20">D146+D147+D148+D149+D150+D151+D152+D153</f>
        <v>49034.3</v>
      </c>
      <c r="E145" s="76">
        <f t="shared" si="20"/>
        <v>141650.79</v>
      </c>
      <c r="F145" s="76">
        <f>F146+F147+F148+F149+F150+F151+F152+F153</f>
        <v>141650.79</v>
      </c>
      <c r="G145" s="60">
        <f>SUM(G146:G153)</f>
        <v>63010.580759999997</v>
      </c>
      <c r="H145" s="60">
        <f>SUM(H146:H153)</f>
        <v>52926.902999999998</v>
      </c>
      <c r="I145" s="60">
        <f>SUM(I146:I153)</f>
        <v>53145.612999999998</v>
      </c>
      <c r="J145" s="1">
        <f>SUM(D146:D153)</f>
        <v>49034.3</v>
      </c>
      <c r="K145" s="1">
        <f t="shared" ref="K145:O145" si="21">SUM(E146:E153)</f>
        <v>88180.489999999991</v>
      </c>
      <c r="L145" s="1">
        <f t="shared" si="21"/>
        <v>88180.489999999991</v>
      </c>
      <c r="M145" s="1">
        <f t="shared" si="21"/>
        <v>63010.580759999997</v>
      </c>
      <c r="N145" s="1">
        <f t="shared" si="21"/>
        <v>52926.902999999998</v>
      </c>
      <c r="O145" s="1">
        <f t="shared" si="21"/>
        <v>53145.612999999998</v>
      </c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7"/>
      <c r="BQ145" s="87"/>
      <c r="BR145" s="87"/>
      <c r="BS145" s="87"/>
      <c r="BT145" s="87"/>
      <c r="BU145" s="87"/>
      <c r="BV145" s="87"/>
      <c r="BW145" s="87"/>
      <c r="BX145" s="87"/>
      <c r="BY145" s="87"/>
      <c r="BZ145" s="87"/>
      <c r="CA145" s="87"/>
      <c r="CB145" s="87"/>
      <c r="CC145" s="87"/>
      <c r="CD145" s="87"/>
      <c r="CE145" s="87"/>
      <c r="CF145" s="87"/>
      <c r="CG145" s="87"/>
      <c r="CH145" s="87"/>
      <c r="CI145" s="87"/>
      <c r="CJ145" s="87"/>
      <c r="CK145" s="87"/>
      <c r="CL145" s="87"/>
      <c r="CM145" s="87"/>
      <c r="CN145" s="87"/>
      <c r="CO145" s="87"/>
      <c r="CP145" s="87"/>
      <c r="CQ145" s="87"/>
      <c r="CR145" s="87"/>
      <c r="CS145" s="87"/>
      <c r="CT145" s="87"/>
      <c r="CU145" s="87"/>
      <c r="CV145" s="87"/>
      <c r="CW145" s="87"/>
      <c r="CX145" s="87"/>
      <c r="CY145" s="87"/>
      <c r="CZ145" s="87"/>
      <c r="DA145" s="87"/>
      <c r="DB145" s="87"/>
      <c r="DC145" s="87"/>
      <c r="DD145" s="87"/>
      <c r="DE145" s="87"/>
      <c r="DF145" s="87"/>
      <c r="DG145" s="87"/>
      <c r="DH145" s="87"/>
      <c r="DI145" s="87"/>
      <c r="DJ145" s="87"/>
      <c r="DK145" s="87"/>
      <c r="DL145" s="87"/>
      <c r="DM145" s="87"/>
      <c r="DN145" s="87"/>
      <c r="DO145" s="87"/>
      <c r="DP145" s="87"/>
      <c r="DQ145" s="87"/>
      <c r="DR145" s="87"/>
      <c r="DS145" s="87"/>
      <c r="DT145" s="87"/>
      <c r="DU145" s="87"/>
      <c r="DV145" s="87"/>
      <c r="DW145" s="87"/>
      <c r="DX145" s="87"/>
      <c r="DY145" s="87"/>
      <c r="DZ145" s="87"/>
      <c r="EA145" s="87"/>
      <c r="EB145" s="87"/>
      <c r="EC145" s="87"/>
      <c r="ED145" s="87"/>
      <c r="EE145" s="87"/>
      <c r="EF145" s="87"/>
      <c r="EG145" s="87"/>
      <c r="EH145" s="87"/>
      <c r="EI145" s="87"/>
      <c r="EJ145" s="87"/>
      <c r="EK145" s="87"/>
      <c r="EL145" s="87"/>
      <c r="EM145" s="87"/>
      <c r="EN145" s="87"/>
      <c r="EO145" s="87"/>
      <c r="EP145" s="87"/>
      <c r="EQ145" s="87"/>
      <c r="ER145" s="87"/>
      <c r="ES145" s="87"/>
      <c r="ET145" s="87"/>
      <c r="EU145" s="87"/>
      <c r="EV145" s="87"/>
      <c r="EW145" s="87"/>
      <c r="EX145" s="87"/>
      <c r="EY145" s="87"/>
      <c r="EZ145" s="87"/>
      <c r="FA145" s="87"/>
      <c r="FB145" s="87"/>
      <c r="FC145" s="87"/>
      <c r="FD145" s="87"/>
      <c r="FE145" s="87"/>
      <c r="FF145" s="87"/>
      <c r="FG145" s="87"/>
      <c r="FH145" s="87"/>
      <c r="FI145" s="87"/>
      <c r="FJ145" s="87"/>
      <c r="FK145" s="87"/>
      <c r="FL145" s="87"/>
      <c r="FM145" s="87"/>
      <c r="FN145" s="87"/>
      <c r="FO145" s="87"/>
      <c r="FP145" s="87"/>
      <c r="FQ145" s="87"/>
      <c r="FR145" s="87"/>
      <c r="FS145" s="87"/>
      <c r="FT145" s="87"/>
      <c r="FU145" s="87"/>
      <c r="FV145" s="87"/>
      <c r="FW145" s="87"/>
      <c r="FX145" s="87"/>
      <c r="FY145" s="87"/>
      <c r="FZ145" s="87"/>
      <c r="GA145" s="87"/>
      <c r="GB145" s="87"/>
      <c r="GC145" s="87"/>
      <c r="GD145" s="87"/>
      <c r="GE145" s="87"/>
      <c r="GF145" s="87"/>
      <c r="GG145" s="87"/>
      <c r="GH145" s="87"/>
      <c r="GI145" s="87"/>
      <c r="GJ145" s="87"/>
      <c r="GK145" s="87"/>
      <c r="GL145" s="87"/>
      <c r="GM145" s="87"/>
      <c r="GN145" s="87"/>
      <c r="GO145" s="87"/>
      <c r="GP145" s="87"/>
      <c r="GQ145" s="87"/>
      <c r="GR145" s="87"/>
      <c r="GS145" s="87"/>
      <c r="GT145" s="87"/>
      <c r="GU145" s="87"/>
      <c r="GV145" s="87"/>
      <c r="GW145" s="87"/>
      <c r="GX145" s="87"/>
      <c r="GY145" s="87"/>
      <c r="GZ145" s="87"/>
      <c r="HA145" s="87"/>
      <c r="HB145" s="87"/>
      <c r="HC145" s="87"/>
      <c r="HD145" s="87"/>
      <c r="HE145" s="87"/>
      <c r="HF145" s="87"/>
      <c r="HG145" s="87"/>
      <c r="HH145" s="87"/>
      <c r="HI145" s="87"/>
      <c r="HJ145" s="87"/>
      <c r="HK145" s="87"/>
      <c r="HL145" s="87"/>
      <c r="HM145" s="87"/>
      <c r="HN145" s="87"/>
      <c r="HO145" s="87"/>
      <c r="HP145" s="87"/>
      <c r="HQ145" s="87"/>
      <c r="HR145" s="87"/>
      <c r="HS145" s="87"/>
    </row>
    <row r="146" spans="1:227" ht="47.25" x14ac:dyDescent="0.25">
      <c r="A146" s="50" t="s">
        <v>265</v>
      </c>
      <c r="B146" s="91" t="s">
        <v>266</v>
      </c>
      <c r="C146" s="84"/>
      <c r="D146" s="84">
        <v>49034.3</v>
      </c>
      <c r="E146" s="76" t="s">
        <v>267</v>
      </c>
      <c r="F146" s="86" t="s">
        <v>267</v>
      </c>
      <c r="G146" s="52">
        <v>49034.303</v>
      </c>
      <c r="H146" s="52">
        <v>49034.303</v>
      </c>
      <c r="I146" s="52">
        <v>49034.303</v>
      </c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7"/>
      <c r="BQ146" s="87"/>
      <c r="BR146" s="87"/>
      <c r="BS146" s="87"/>
      <c r="BT146" s="87"/>
      <c r="BU146" s="87"/>
      <c r="BV146" s="87"/>
      <c r="BW146" s="87"/>
      <c r="BX146" s="87"/>
      <c r="BY146" s="87"/>
      <c r="BZ146" s="87"/>
      <c r="CA146" s="87"/>
      <c r="CB146" s="87"/>
      <c r="CC146" s="87"/>
      <c r="CD146" s="87"/>
      <c r="CE146" s="87"/>
      <c r="CF146" s="87"/>
      <c r="CG146" s="87"/>
      <c r="CH146" s="87"/>
      <c r="CI146" s="87"/>
      <c r="CJ146" s="87"/>
      <c r="CK146" s="87"/>
      <c r="CL146" s="87"/>
      <c r="CM146" s="87"/>
      <c r="CN146" s="87"/>
      <c r="CO146" s="87"/>
      <c r="CP146" s="87"/>
      <c r="CQ146" s="87"/>
      <c r="CR146" s="87"/>
      <c r="CS146" s="87"/>
      <c r="CT146" s="87"/>
      <c r="CU146" s="87"/>
      <c r="CV146" s="87"/>
      <c r="CW146" s="87"/>
      <c r="CX146" s="87"/>
      <c r="CY146" s="87"/>
      <c r="CZ146" s="87"/>
      <c r="DA146" s="87"/>
      <c r="DB146" s="87"/>
      <c r="DC146" s="87"/>
      <c r="DD146" s="87"/>
      <c r="DE146" s="87"/>
      <c r="DF146" s="87"/>
      <c r="DG146" s="87"/>
      <c r="DH146" s="87"/>
      <c r="DI146" s="87"/>
      <c r="DJ146" s="87"/>
      <c r="DK146" s="87"/>
      <c r="DL146" s="87"/>
      <c r="DM146" s="87"/>
      <c r="DN146" s="87"/>
      <c r="DO146" s="87"/>
      <c r="DP146" s="87"/>
      <c r="DQ146" s="87"/>
      <c r="DR146" s="87"/>
      <c r="DS146" s="87"/>
      <c r="DT146" s="87"/>
      <c r="DU146" s="87"/>
      <c r="DV146" s="87"/>
      <c r="DW146" s="87"/>
      <c r="DX146" s="87"/>
      <c r="DY146" s="87"/>
      <c r="DZ146" s="87"/>
      <c r="EA146" s="87"/>
      <c r="EB146" s="87"/>
      <c r="EC146" s="87"/>
      <c r="ED146" s="87"/>
      <c r="EE146" s="87"/>
      <c r="EF146" s="87"/>
      <c r="EG146" s="87"/>
      <c r="EH146" s="87"/>
      <c r="EI146" s="87"/>
      <c r="EJ146" s="87"/>
      <c r="EK146" s="87"/>
      <c r="EL146" s="87"/>
      <c r="EM146" s="87"/>
      <c r="EN146" s="87"/>
      <c r="EO146" s="87"/>
      <c r="EP146" s="87"/>
      <c r="EQ146" s="87"/>
      <c r="ER146" s="87"/>
      <c r="ES146" s="87"/>
      <c r="ET146" s="87"/>
      <c r="EU146" s="87"/>
      <c r="EV146" s="87"/>
      <c r="EW146" s="87"/>
      <c r="EX146" s="87"/>
      <c r="EY146" s="87"/>
      <c r="EZ146" s="87"/>
      <c r="FA146" s="87"/>
      <c r="FB146" s="87"/>
      <c r="FC146" s="87"/>
      <c r="FD146" s="87"/>
      <c r="FE146" s="87"/>
      <c r="FF146" s="87"/>
      <c r="FG146" s="87"/>
      <c r="FH146" s="87"/>
      <c r="FI146" s="87"/>
      <c r="FJ146" s="87"/>
      <c r="FK146" s="87"/>
      <c r="FL146" s="87"/>
      <c r="FM146" s="87"/>
      <c r="FN146" s="87"/>
      <c r="FO146" s="87"/>
      <c r="FP146" s="87"/>
      <c r="FQ146" s="87"/>
      <c r="FR146" s="87"/>
      <c r="FS146" s="87"/>
      <c r="FT146" s="87"/>
      <c r="FU146" s="87"/>
      <c r="FV146" s="87"/>
      <c r="FW146" s="87"/>
      <c r="FX146" s="87"/>
      <c r="FY146" s="87"/>
      <c r="FZ146" s="87"/>
      <c r="GA146" s="87"/>
      <c r="GB146" s="87"/>
      <c r="GC146" s="87"/>
      <c r="GD146" s="87"/>
      <c r="GE146" s="87"/>
      <c r="GF146" s="87"/>
      <c r="GG146" s="87"/>
      <c r="GH146" s="87"/>
      <c r="GI146" s="87"/>
      <c r="GJ146" s="87"/>
      <c r="GK146" s="87"/>
      <c r="GL146" s="87"/>
      <c r="GM146" s="87"/>
      <c r="GN146" s="87"/>
      <c r="GO146" s="87"/>
      <c r="GP146" s="87"/>
      <c r="GQ146" s="87"/>
      <c r="GR146" s="87"/>
      <c r="GS146" s="87"/>
      <c r="GT146" s="87"/>
      <c r="GU146" s="87"/>
      <c r="GV146" s="87"/>
      <c r="GW146" s="87"/>
      <c r="GX146" s="87"/>
      <c r="GY146" s="87"/>
      <c r="GZ146" s="87"/>
      <c r="HA146" s="87"/>
      <c r="HB146" s="87"/>
      <c r="HC146" s="87"/>
      <c r="HD146" s="87"/>
      <c r="HE146" s="87"/>
      <c r="HF146" s="87"/>
      <c r="HG146" s="87"/>
      <c r="HH146" s="87"/>
      <c r="HI146" s="87"/>
      <c r="HJ146" s="87"/>
      <c r="HK146" s="87"/>
      <c r="HL146" s="87"/>
      <c r="HM146" s="87"/>
      <c r="HN146" s="87"/>
      <c r="HO146" s="87"/>
      <c r="HP146" s="87"/>
      <c r="HQ146" s="87"/>
      <c r="HR146" s="87"/>
      <c r="HS146" s="87"/>
    </row>
    <row r="147" spans="1:227" ht="37.5" customHeight="1" x14ac:dyDescent="0.25">
      <c r="A147" s="50" t="s">
        <v>265</v>
      </c>
      <c r="B147" s="91" t="s">
        <v>268</v>
      </c>
      <c r="C147" s="84"/>
      <c r="D147" s="84"/>
      <c r="E147" s="76" t="s">
        <v>269</v>
      </c>
      <c r="F147" s="86" t="s">
        <v>269</v>
      </c>
      <c r="G147" s="52">
        <v>3976.2777599999995</v>
      </c>
      <c r="H147" s="52">
        <v>3892.6</v>
      </c>
      <c r="I147" s="52">
        <v>4111.3100000000004</v>
      </c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87"/>
      <c r="BN147" s="87"/>
      <c r="BO147" s="87"/>
      <c r="BP147" s="87"/>
      <c r="BQ147" s="87"/>
      <c r="BR147" s="87"/>
      <c r="BS147" s="87"/>
      <c r="BT147" s="87"/>
      <c r="BU147" s="87"/>
      <c r="BV147" s="87"/>
      <c r="BW147" s="87"/>
      <c r="BX147" s="87"/>
      <c r="BY147" s="87"/>
      <c r="BZ147" s="87"/>
      <c r="CA147" s="87"/>
      <c r="CB147" s="87"/>
      <c r="CC147" s="87"/>
      <c r="CD147" s="87"/>
      <c r="CE147" s="87"/>
      <c r="CF147" s="87"/>
      <c r="CG147" s="87"/>
      <c r="CH147" s="87"/>
      <c r="CI147" s="87"/>
      <c r="CJ147" s="87"/>
      <c r="CK147" s="87"/>
      <c r="CL147" s="87"/>
      <c r="CM147" s="87"/>
      <c r="CN147" s="87"/>
      <c r="CO147" s="87"/>
      <c r="CP147" s="87"/>
      <c r="CQ147" s="87"/>
      <c r="CR147" s="87"/>
      <c r="CS147" s="87"/>
      <c r="CT147" s="87"/>
      <c r="CU147" s="87"/>
      <c r="CV147" s="87"/>
      <c r="CW147" s="87"/>
      <c r="CX147" s="87"/>
      <c r="CY147" s="87"/>
      <c r="CZ147" s="87"/>
      <c r="DA147" s="87"/>
      <c r="DB147" s="87"/>
      <c r="DC147" s="87"/>
      <c r="DD147" s="87"/>
      <c r="DE147" s="87"/>
      <c r="DF147" s="87"/>
      <c r="DG147" s="87"/>
      <c r="DH147" s="87"/>
      <c r="DI147" s="87"/>
      <c r="DJ147" s="87"/>
      <c r="DK147" s="87"/>
      <c r="DL147" s="87"/>
      <c r="DM147" s="87"/>
      <c r="DN147" s="87"/>
      <c r="DO147" s="87"/>
      <c r="DP147" s="87"/>
      <c r="DQ147" s="87"/>
      <c r="DR147" s="87"/>
      <c r="DS147" s="87"/>
      <c r="DT147" s="87"/>
      <c r="DU147" s="87"/>
      <c r="DV147" s="87"/>
      <c r="DW147" s="87"/>
      <c r="DX147" s="87"/>
      <c r="DY147" s="87"/>
      <c r="DZ147" s="87"/>
      <c r="EA147" s="87"/>
      <c r="EB147" s="87"/>
      <c r="EC147" s="87"/>
      <c r="ED147" s="87"/>
      <c r="EE147" s="87"/>
      <c r="EF147" s="87"/>
      <c r="EG147" s="87"/>
      <c r="EH147" s="87"/>
      <c r="EI147" s="87"/>
      <c r="EJ147" s="87"/>
      <c r="EK147" s="87"/>
      <c r="EL147" s="87"/>
      <c r="EM147" s="87"/>
      <c r="EN147" s="87"/>
      <c r="EO147" s="87"/>
      <c r="EP147" s="87"/>
      <c r="EQ147" s="87"/>
      <c r="ER147" s="87"/>
      <c r="ES147" s="87"/>
      <c r="ET147" s="87"/>
      <c r="EU147" s="87"/>
      <c r="EV147" s="87"/>
      <c r="EW147" s="87"/>
      <c r="EX147" s="87"/>
      <c r="EY147" s="87"/>
      <c r="EZ147" s="87"/>
      <c r="FA147" s="87"/>
      <c r="FB147" s="87"/>
      <c r="FC147" s="87"/>
      <c r="FD147" s="87"/>
      <c r="FE147" s="87"/>
      <c r="FF147" s="87"/>
      <c r="FG147" s="87"/>
      <c r="FH147" s="87"/>
      <c r="FI147" s="87"/>
      <c r="FJ147" s="87"/>
      <c r="FK147" s="87"/>
      <c r="FL147" s="87"/>
      <c r="FM147" s="87"/>
      <c r="FN147" s="87"/>
      <c r="FO147" s="87"/>
      <c r="FP147" s="87"/>
      <c r="FQ147" s="87"/>
      <c r="FR147" s="87"/>
      <c r="FS147" s="87"/>
      <c r="FT147" s="87"/>
      <c r="FU147" s="87"/>
      <c r="FV147" s="87"/>
      <c r="FW147" s="87"/>
      <c r="FX147" s="87"/>
      <c r="FY147" s="87"/>
      <c r="FZ147" s="87"/>
      <c r="GA147" s="87"/>
      <c r="GB147" s="87"/>
      <c r="GC147" s="87"/>
      <c r="GD147" s="87"/>
      <c r="GE147" s="87"/>
      <c r="GF147" s="87"/>
      <c r="GG147" s="87"/>
      <c r="GH147" s="87"/>
      <c r="GI147" s="87"/>
      <c r="GJ147" s="87"/>
      <c r="GK147" s="87"/>
      <c r="GL147" s="87"/>
      <c r="GM147" s="87"/>
      <c r="GN147" s="87"/>
      <c r="GO147" s="87"/>
      <c r="GP147" s="87"/>
      <c r="GQ147" s="87"/>
      <c r="GR147" s="87"/>
      <c r="GS147" s="87"/>
      <c r="GT147" s="87"/>
      <c r="GU147" s="87"/>
      <c r="GV147" s="87"/>
      <c r="GW147" s="87"/>
      <c r="GX147" s="87"/>
      <c r="GY147" s="87"/>
      <c r="GZ147" s="87"/>
      <c r="HA147" s="87"/>
      <c r="HB147" s="87"/>
      <c r="HC147" s="87"/>
      <c r="HD147" s="87"/>
      <c r="HE147" s="87"/>
      <c r="HF147" s="87"/>
      <c r="HG147" s="87"/>
      <c r="HH147" s="87"/>
      <c r="HI147" s="87"/>
      <c r="HJ147" s="87"/>
      <c r="HK147" s="87"/>
      <c r="HL147" s="87"/>
      <c r="HM147" s="87"/>
      <c r="HN147" s="87"/>
      <c r="HO147" s="87"/>
      <c r="HP147" s="87"/>
      <c r="HQ147" s="87"/>
      <c r="HR147" s="87"/>
      <c r="HS147" s="87"/>
    </row>
    <row r="148" spans="1:227" ht="47.25" x14ac:dyDescent="0.25">
      <c r="A148" s="92"/>
      <c r="B148" s="93" t="s">
        <v>270</v>
      </c>
      <c r="C148" s="94"/>
      <c r="D148" s="94"/>
      <c r="E148" s="95">
        <v>53392.27</v>
      </c>
      <c r="F148" s="96">
        <v>53392.27</v>
      </c>
      <c r="G148" s="52"/>
      <c r="H148" s="52"/>
      <c r="I148" s="52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7"/>
      <c r="BQ148" s="87"/>
      <c r="BR148" s="87"/>
      <c r="BS148" s="87"/>
      <c r="BT148" s="87"/>
      <c r="BU148" s="87"/>
      <c r="BV148" s="87"/>
      <c r="BW148" s="87"/>
      <c r="BX148" s="87"/>
      <c r="BY148" s="87"/>
      <c r="BZ148" s="87"/>
      <c r="CA148" s="87"/>
      <c r="CB148" s="87"/>
      <c r="CC148" s="87"/>
      <c r="CD148" s="87"/>
      <c r="CE148" s="87"/>
      <c r="CF148" s="87"/>
      <c r="CG148" s="87"/>
      <c r="CH148" s="87"/>
      <c r="CI148" s="87"/>
      <c r="CJ148" s="87"/>
      <c r="CK148" s="87"/>
      <c r="CL148" s="87"/>
      <c r="CM148" s="87"/>
      <c r="CN148" s="87"/>
      <c r="CO148" s="87"/>
      <c r="CP148" s="87"/>
      <c r="CQ148" s="87"/>
      <c r="CR148" s="87"/>
      <c r="CS148" s="87"/>
      <c r="CT148" s="87"/>
      <c r="CU148" s="87"/>
      <c r="CV148" s="87"/>
      <c r="CW148" s="87"/>
      <c r="CX148" s="87"/>
      <c r="CY148" s="87"/>
      <c r="CZ148" s="87"/>
      <c r="DA148" s="87"/>
      <c r="DB148" s="87"/>
      <c r="DC148" s="87"/>
      <c r="DD148" s="87"/>
      <c r="DE148" s="87"/>
      <c r="DF148" s="87"/>
      <c r="DG148" s="87"/>
      <c r="DH148" s="87"/>
      <c r="DI148" s="87"/>
      <c r="DJ148" s="87"/>
      <c r="DK148" s="87"/>
      <c r="DL148" s="87"/>
      <c r="DM148" s="87"/>
      <c r="DN148" s="87"/>
      <c r="DO148" s="87"/>
      <c r="DP148" s="87"/>
      <c r="DQ148" s="87"/>
      <c r="DR148" s="87"/>
      <c r="DS148" s="87"/>
      <c r="DT148" s="87"/>
      <c r="DU148" s="87"/>
      <c r="DV148" s="87"/>
      <c r="DW148" s="87"/>
      <c r="DX148" s="87"/>
      <c r="DY148" s="87"/>
      <c r="DZ148" s="87"/>
      <c r="EA148" s="87"/>
      <c r="EB148" s="87"/>
      <c r="EC148" s="87"/>
      <c r="ED148" s="87"/>
      <c r="EE148" s="87"/>
      <c r="EF148" s="87"/>
      <c r="EG148" s="87"/>
      <c r="EH148" s="87"/>
      <c r="EI148" s="87"/>
      <c r="EJ148" s="87"/>
      <c r="EK148" s="87"/>
      <c r="EL148" s="87"/>
      <c r="EM148" s="87"/>
      <c r="EN148" s="87"/>
      <c r="EO148" s="87"/>
      <c r="EP148" s="87"/>
      <c r="EQ148" s="87"/>
      <c r="ER148" s="87"/>
      <c r="ES148" s="87"/>
      <c r="ET148" s="87"/>
      <c r="EU148" s="87"/>
      <c r="EV148" s="87"/>
      <c r="EW148" s="87"/>
      <c r="EX148" s="87"/>
      <c r="EY148" s="87"/>
      <c r="EZ148" s="87"/>
      <c r="FA148" s="87"/>
      <c r="FB148" s="87"/>
      <c r="FC148" s="87"/>
      <c r="FD148" s="87"/>
      <c r="FE148" s="87"/>
      <c r="FF148" s="87"/>
      <c r="FG148" s="87"/>
      <c r="FH148" s="87"/>
      <c r="FI148" s="87"/>
      <c r="FJ148" s="87"/>
      <c r="FK148" s="87"/>
      <c r="FL148" s="87"/>
      <c r="FM148" s="87"/>
      <c r="FN148" s="87"/>
      <c r="FO148" s="87"/>
      <c r="FP148" s="87"/>
      <c r="FQ148" s="87"/>
      <c r="FR148" s="87"/>
      <c r="FS148" s="87"/>
      <c r="FT148" s="87"/>
      <c r="FU148" s="87"/>
      <c r="FV148" s="87"/>
      <c r="FW148" s="87"/>
      <c r="FX148" s="87"/>
      <c r="FY148" s="87"/>
      <c r="FZ148" s="87"/>
      <c r="GA148" s="87"/>
      <c r="GB148" s="87"/>
      <c r="GC148" s="87"/>
      <c r="GD148" s="87"/>
      <c r="GE148" s="87"/>
      <c r="GF148" s="87"/>
      <c r="GG148" s="87"/>
      <c r="GH148" s="87"/>
      <c r="GI148" s="87"/>
      <c r="GJ148" s="87"/>
      <c r="GK148" s="87"/>
      <c r="GL148" s="87"/>
      <c r="GM148" s="87"/>
      <c r="GN148" s="87"/>
      <c r="GO148" s="87"/>
      <c r="GP148" s="87"/>
      <c r="GQ148" s="87"/>
      <c r="GR148" s="87"/>
      <c r="GS148" s="87"/>
      <c r="GT148" s="87"/>
      <c r="GU148" s="87"/>
      <c r="GV148" s="87"/>
      <c r="GW148" s="87"/>
      <c r="GX148" s="87"/>
      <c r="GY148" s="87"/>
      <c r="GZ148" s="87"/>
      <c r="HA148" s="87"/>
      <c r="HB148" s="87"/>
      <c r="HC148" s="87"/>
      <c r="HD148" s="87"/>
      <c r="HE148" s="87"/>
      <c r="HF148" s="87"/>
      <c r="HG148" s="87"/>
      <c r="HH148" s="87"/>
      <c r="HI148" s="87"/>
      <c r="HJ148" s="87"/>
      <c r="HK148" s="87"/>
      <c r="HL148" s="87"/>
      <c r="HM148" s="87"/>
      <c r="HN148" s="87"/>
      <c r="HO148" s="87"/>
      <c r="HP148" s="87"/>
      <c r="HQ148" s="87"/>
      <c r="HR148" s="87"/>
      <c r="HS148" s="87"/>
    </row>
    <row r="149" spans="1:227" ht="28.5" customHeight="1" x14ac:dyDescent="0.25">
      <c r="A149" s="92"/>
      <c r="B149" s="72" t="s">
        <v>271</v>
      </c>
      <c r="C149" s="94"/>
      <c r="D149" s="94"/>
      <c r="E149" s="94">
        <v>1359</v>
      </c>
      <c r="F149" s="94">
        <v>1359</v>
      </c>
      <c r="G149" s="52"/>
      <c r="H149" s="52"/>
      <c r="I149" s="52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7"/>
      <c r="BQ149" s="87"/>
      <c r="BR149" s="87"/>
      <c r="BS149" s="87"/>
      <c r="BT149" s="87"/>
      <c r="BU149" s="87"/>
      <c r="BV149" s="87"/>
      <c r="BW149" s="87"/>
      <c r="BX149" s="87"/>
      <c r="BY149" s="87"/>
      <c r="BZ149" s="87"/>
      <c r="CA149" s="87"/>
      <c r="CB149" s="87"/>
      <c r="CC149" s="87"/>
      <c r="CD149" s="87"/>
      <c r="CE149" s="87"/>
      <c r="CF149" s="87"/>
      <c r="CG149" s="87"/>
      <c r="CH149" s="87"/>
      <c r="CI149" s="87"/>
      <c r="CJ149" s="87"/>
      <c r="CK149" s="87"/>
      <c r="CL149" s="87"/>
      <c r="CM149" s="87"/>
      <c r="CN149" s="87"/>
      <c r="CO149" s="87"/>
      <c r="CP149" s="87"/>
      <c r="CQ149" s="87"/>
      <c r="CR149" s="87"/>
      <c r="CS149" s="87"/>
      <c r="CT149" s="87"/>
      <c r="CU149" s="87"/>
      <c r="CV149" s="87"/>
      <c r="CW149" s="87"/>
      <c r="CX149" s="87"/>
      <c r="CY149" s="87"/>
      <c r="CZ149" s="87"/>
      <c r="DA149" s="87"/>
      <c r="DB149" s="87"/>
      <c r="DC149" s="87"/>
      <c r="DD149" s="87"/>
      <c r="DE149" s="87"/>
      <c r="DF149" s="87"/>
      <c r="DG149" s="87"/>
      <c r="DH149" s="87"/>
      <c r="DI149" s="87"/>
      <c r="DJ149" s="87"/>
      <c r="DK149" s="87"/>
      <c r="DL149" s="87"/>
      <c r="DM149" s="87"/>
      <c r="DN149" s="87"/>
      <c r="DO149" s="87"/>
      <c r="DP149" s="87"/>
      <c r="DQ149" s="87"/>
      <c r="DR149" s="87"/>
      <c r="DS149" s="87"/>
      <c r="DT149" s="87"/>
      <c r="DU149" s="87"/>
      <c r="DV149" s="87"/>
      <c r="DW149" s="87"/>
      <c r="DX149" s="87"/>
      <c r="DY149" s="87"/>
      <c r="DZ149" s="87"/>
      <c r="EA149" s="87"/>
      <c r="EB149" s="87"/>
      <c r="EC149" s="87"/>
      <c r="ED149" s="87"/>
      <c r="EE149" s="87"/>
      <c r="EF149" s="87"/>
      <c r="EG149" s="87"/>
      <c r="EH149" s="87"/>
      <c r="EI149" s="87"/>
      <c r="EJ149" s="87"/>
      <c r="EK149" s="87"/>
      <c r="EL149" s="87"/>
      <c r="EM149" s="87"/>
      <c r="EN149" s="87"/>
      <c r="EO149" s="87"/>
      <c r="EP149" s="87"/>
      <c r="EQ149" s="87"/>
      <c r="ER149" s="87"/>
      <c r="ES149" s="87"/>
      <c r="ET149" s="87"/>
      <c r="EU149" s="87"/>
      <c r="EV149" s="87"/>
      <c r="EW149" s="87"/>
      <c r="EX149" s="87"/>
      <c r="EY149" s="87"/>
      <c r="EZ149" s="87"/>
      <c r="FA149" s="87"/>
      <c r="FB149" s="87"/>
      <c r="FC149" s="87"/>
      <c r="FD149" s="87"/>
      <c r="FE149" s="87"/>
      <c r="FF149" s="87"/>
      <c r="FG149" s="87"/>
      <c r="FH149" s="87"/>
      <c r="FI149" s="87"/>
      <c r="FJ149" s="87"/>
      <c r="FK149" s="87"/>
      <c r="FL149" s="87"/>
      <c r="FM149" s="87"/>
      <c r="FN149" s="87"/>
      <c r="FO149" s="87"/>
      <c r="FP149" s="87"/>
      <c r="FQ149" s="87"/>
      <c r="FR149" s="87"/>
      <c r="FS149" s="87"/>
      <c r="FT149" s="87"/>
      <c r="FU149" s="87"/>
      <c r="FV149" s="87"/>
      <c r="FW149" s="87"/>
      <c r="FX149" s="87"/>
      <c r="FY149" s="87"/>
      <c r="FZ149" s="87"/>
      <c r="GA149" s="87"/>
      <c r="GB149" s="87"/>
      <c r="GC149" s="87"/>
      <c r="GD149" s="87"/>
      <c r="GE149" s="87"/>
      <c r="GF149" s="87"/>
      <c r="GG149" s="87"/>
      <c r="GH149" s="87"/>
      <c r="GI149" s="87"/>
      <c r="GJ149" s="87"/>
      <c r="GK149" s="87"/>
      <c r="GL149" s="87"/>
      <c r="GM149" s="87"/>
      <c r="GN149" s="87"/>
      <c r="GO149" s="87"/>
      <c r="GP149" s="87"/>
      <c r="GQ149" s="87"/>
      <c r="GR149" s="87"/>
      <c r="GS149" s="87"/>
      <c r="GT149" s="87"/>
      <c r="GU149" s="87"/>
      <c r="GV149" s="87"/>
      <c r="GW149" s="87"/>
      <c r="GX149" s="87"/>
      <c r="GY149" s="87"/>
      <c r="GZ149" s="87"/>
      <c r="HA149" s="87"/>
      <c r="HB149" s="87"/>
      <c r="HC149" s="87"/>
      <c r="HD149" s="87"/>
      <c r="HE149" s="87"/>
      <c r="HF149" s="87"/>
      <c r="HG149" s="87"/>
      <c r="HH149" s="87"/>
      <c r="HI149" s="87"/>
      <c r="HJ149" s="87"/>
      <c r="HK149" s="87"/>
      <c r="HL149" s="87"/>
      <c r="HM149" s="87"/>
      <c r="HN149" s="87"/>
      <c r="HO149" s="87"/>
      <c r="HP149" s="87"/>
      <c r="HQ149" s="87"/>
      <c r="HR149" s="87"/>
      <c r="HS149" s="87"/>
    </row>
    <row r="150" spans="1:227" ht="31.5" x14ac:dyDescent="0.25">
      <c r="A150" s="92"/>
      <c r="B150" s="72" t="s">
        <v>272</v>
      </c>
      <c r="C150" s="94"/>
      <c r="D150" s="94"/>
      <c r="E150" s="92">
        <v>15</v>
      </c>
      <c r="F150" s="94">
        <v>15</v>
      </c>
      <c r="G150" s="52"/>
      <c r="H150" s="52"/>
      <c r="I150" s="52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  <c r="BD150" s="87"/>
      <c r="BE150" s="87"/>
      <c r="BF150" s="87"/>
      <c r="BG150" s="87"/>
      <c r="BH150" s="87"/>
      <c r="BI150" s="87"/>
      <c r="BJ150" s="87"/>
      <c r="BK150" s="87"/>
      <c r="BL150" s="87"/>
      <c r="BM150" s="87"/>
      <c r="BN150" s="87"/>
      <c r="BO150" s="87"/>
      <c r="BP150" s="87"/>
      <c r="BQ150" s="87"/>
      <c r="BR150" s="87"/>
      <c r="BS150" s="87"/>
      <c r="BT150" s="87"/>
      <c r="BU150" s="87"/>
      <c r="BV150" s="87"/>
      <c r="BW150" s="87"/>
      <c r="BX150" s="87"/>
      <c r="BY150" s="87"/>
      <c r="BZ150" s="87"/>
      <c r="CA150" s="87"/>
      <c r="CB150" s="87"/>
      <c r="CC150" s="87"/>
      <c r="CD150" s="87"/>
      <c r="CE150" s="87"/>
      <c r="CF150" s="87"/>
      <c r="CG150" s="87"/>
      <c r="CH150" s="87"/>
      <c r="CI150" s="87"/>
      <c r="CJ150" s="87"/>
      <c r="CK150" s="87"/>
      <c r="CL150" s="87"/>
      <c r="CM150" s="87"/>
      <c r="CN150" s="87"/>
      <c r="CO150" s="87"/>
      <c r="CP150" s="87"/>
      <c r="CQ150" s="87"/>
      <c r="CR150" s="87"/>
      <c r="CS150" s="87"/>
      <c r="CT150" s="87"/>
      <c r="CU150" s="87"/>
      <c r="CV150" s="87"/>
      <c r="CW150" s="87"/>
      <c r="CX150" s="87"/>
      <c r="CY150" s="87"/>
      <c r="CZ150" s="87"/>
      <c r="DA150" s="87"/>
      <c r="DB150" s="87"/>
      <c r="DC150" s="87"/>
      <c r="DD150" s="87"/>
      <c r="DE150" s="87"/>
      <c r="DF150" s="87"/>
      <c r="DG150" s="87"/>
      <c r="DH150" s="87"/>
      <c r="DI150" s="87"/>
      <c r="DJ150" s="87"/>
      <c r="DK150" s="87"/>
      <c r="DL150" s="87"/>
      <c r="DM150" s="87"/>
      <c r="DN150" s="87"/>
      <c r="DO150" s="87"/>
      <c r="DP150" s="87"/>
      <c r="DQ150" s="87"/>
      <c r="DR150" s="87"/>
      <c r="DS150" s="87"/>
      <c r="DT150" s="87"/>
      <c r="DU150" s="87"/>
      <c r="DV150" s="87"/>
      <c r="DW150" s="87"/>
      <c r="DX150" s="87"/>
      <c r="DY150" s="87"/>
      <c r="DZ150" s="87"/>
      <c r="EA150" s="87"/>
      <c r="EB150" s="87"/>
      <c r="EC150" s="87"/>
      <c r="ED150" s="87"/>
      <c r="EE150" s="87"/>
      <c r="EF150" s="87"/>
      <c r="EG150" s="87"/>
      <c r="EH150" s="87"/>
      <c r="EI150" s="87"/>
      <c r="EJ150" s="87"/>
      <c r="EK150" s="87"/>
      <c r="EL150" s="87"/>
      <c r="EM150" s="87"/>
      <c r="EN150" s="87"/>
      <c r="EO150" s="87"/>
      <c r="EP150" s="87"/>
      <c r="EQ150" s="87"/>
      <c r="ER150" s="87"/>
      <c r="ES150" s="87"/>
      <c r="ET150" s="87"/>
      <c r="EU150" s="87"/>
      <c r="EV150" s="87"/>
      <c r="EW150" s="87"/>
      <c r="EX150" s="87"/>
      <c r="EY150" s="87"/>
      <c r="EZ150" s="87"/>
      <c r="FA150" s="87"/>
      <c r="FB150" s="87"/>
      <c r="FC150" s="87"/>
      <c r="FD150" s="87"/>
      <c r="FE150" s="87"/>
      <c r="FF150" s="87"/>
      <c r="FG150" s="87"/>
      <c r="FH150" s="87"/>
      <c r="FI150" s="87"/>
      <c r="FJ150" s="87"/>
      <c r="FK150" s="87"/>
      <c r="FL150" s="87"/>
      <c r="FM150" s="87"/>
      <c r="FN150" s="87"/>
      <c r="FO150" s="87"/>
      <c r="FP150" s="87"/>
      <c r="FQ150" s="87"/>
      <c r="FR150" s="87"/>
      <c r="FS150" s="87"/>
      <c r="FT150" s="87"/>
      <c r="FU150" s="87"/>
      <c r="FV150" s="87"/>
      <c r="FW150" s="87"/>
      <c r="FX150" s="87"/>
      <c r="FY150" s="87"/>
      <c r="FZ150" s="87"/>
      <c r="GA150" s="87"/>
      <c r="GB150" s="87"/>
      <c r="GC150" s="87"/>
      <c r="GD150" s="87"/>
      <c r="GE150" s="87"/>
      <c r="GF150" s="87"/>
      <c r="GG150" s="87"/>
      <c r="GH150" s="87"/>
      <c r="GI150" s="87"/>
      <c r="GJ150" s="87"/>
      <c r="GK150" s="87"/>
      <c r="GL150" s="87"/>
      <c r="GM150" s="87"/>
      <c r="GN150" s="87"/>
      <c r="GO150" s="87"/>
      <c r="GP150" s="87"/>
      <c r="GQ150" s="87"/>
      <c r="GR150" s="87"/>
      <c r="GS150" s="87"/>
      <c r="GT150" s="87"/>
      <c r="GU150" s="87"/>
      <c r="GV150" s="87"/>
      <c r="GW150" s="87"/>
      <c r="GX150" s="87"/>
      <c r="GY150" s="87"/>
      <c r="GZ150" s="87"/>
      <c r="HA150" s="87"/>
      <c r="HB150" s="87"/>
      <c r="HC150" s="87"/>
      <c r="HD150" s="87"/>
      <c r="HE150" s="87"/>
      <c r="HF150" s="87"/>
      <c r="HG150" s="87"/>
      <c r="HH150" s="87"/>
      <c r="HI150" s="87"/>
      <c r="HJ150" s="87"/>
      <c r="HK150" s="87"/>
      <c r="HL150" s="87"/>
      <c r="HM150" s="87"/>
      <c r="HN150" s="87"/>
      <c r="HO150" s="87"/>
      <c r="HP150" s="87"/>
      <c r="HQ150" s="87"/>
      <c r="HR150" s="87"/>
      <c r="HS150" s="87"/>
    </row>
    <row r="151" spans="1:227" ht="19.5" customHeight="1" x14ac:dyDescent="0.25">
      <c r="A151" s="92"/>
      <c r="B151" s="72" t="s">
        <v>273</v>
      </c>
      <c r="C151" s="94"/>
      <c r="D151" s="94"/>
      <c r="E151" s="95">
        <v>30362.720000000001</v>
      </c>
      <c r="F151" s="94">
        <v>30362.720000000001</v>
      </c>
      <c r="G151" s="52"/>
      <c r="H151" s="52"/>
      <c r="I151" s="52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7"/>
      <c r="BQ151" s="87"/>
      <c r="BR151" s="87"/>
      <c r="BS151" s="87"/>
      <c r="BT151" s="87"/>
      <c r="BU151" s="87"/>
      <c r="BV151" s="87"/>
      <c r="BW151" s="87"/>
      <c r="BX151" s="87"/>
      <c r="BY151" s="87"/>
      <c r="BZ151" s="87"/>
      <c r="CA151" s="87"/>
      <c r="CB151" s="87"/>
      <c r="CC151" s="87"/>
      <c r="CD151" s="87"/>
      <c r="CE151" s="87"/>
      <c r="CF151" s="87"/>
      <c r="CG151" s="87"/>
      <c r="CH151" s="87"/>
      <c r="CI151" s="87"/>
      <c r="CJ151" s="87"/>
      <c r="CK151" s="87"/>
      <c r="CL151" s="87"/>
      <c r="CM151" s="87"/>
      <c r="CN151" s="87"/>
      <c r="CO151" s="87"/>
      <c r="CP151" s="87"/>
      <c r="CQ151" s="87"/>
      <c r="CR151" s="87"/>
      <c r="CS151" s="87"/>
      <c r="CT151" s="87"/>
      <c r="CU151" s="87"/>
      <c r="CV151" s="87"/>
      <c r="CW151" s="87"/>
      <c r="CX151" s="87"/>
      <c r="CY151" s="87"/>
      <c r="CZ151" s="87"/>
      <c r="DA151" s="87"/>
      <c r="DB151" s="87"/>
      <c r="DC151" s="87"/>
      <c r="DD151" s="87"/>
      <c r="DE151" s="87"/>
      <c r="DF151" s="87"/>
      <c r="DG151" s="87"/>
      <c r="DH151" s="87"/>
      <c r="DI151" s="87"/>
      <c r="DJ151" s="87"/>
      <c r="DK151" s="87"/>
      <c r="DL151" s="87"/>
      <c r="DM151" s="87"/>
      <c r="DN151" s="87"/>
      <c r="DO151" s="87"/>
      <c r="DP151" s="87"/>
      <c r="DQ151" s="87"/>
      <c r="DR151" s="87"/>
      <c r="DS151" s="87"/>
      <c r="DT151" s="87"/>
      <c r="DU151" s="87"/>
      <c r="DV151" s="87"/>
      <c r="DW151" s="87"/>
      <c r="DX151" s="87"/>
      <c r="DY151" s="87"/>
      <c r="DZ151" s="87"/>
      <c r="EA151" s="87"/>
      <c r="EB151" s="87"/>
      <c r="EC151" s="87"/>
      <c r="ED151" s="87"/>
      <c r="EE151" s="87"/>
      <c r="EF151" s="87"/>
      <c r="EG151" s="87"/>
      <c r="EH151" s="87"/>
      <c r="EI151" s="87"/>
      <c r="EJ151" s="87"/>
      <c r="EK151" s="87"/>
      <c r="EL151" s="87"/>
      <c r="EM151" s="87"/>
      <c r="EN151" s="87"/>
      <c r="EO151" s="87"/>
      <c r="EP151" s="87"/>
      <c r="EQ151" s="87"/>
      <c r="ER151" s="87"/>
      <c r="ES151" s="87"/>
      <c r="ET151" s="87"/>
      <c r="EU151" s="87"/>
      <c r="EV151" s="87"/>
      <c r="EW151" s="87"/>
      <c r="EX151" s="87"/>
      <c r="EY151" s="87"/>
      <c r="EZ151" s="87"/>
      <c r="FA151" s="87"/>
      <c r="FB151" s="87"/>
      <c r="FC151" s="87"/>
      <c r="FD151" s="87"/>
      <c r="FE151" s="87"/>
      <c r="FF151" s="87"/>
      <c r="FG151" s="87"/>
      <c r="FH151" s="87"/>
      <c r="FI151" s="87"/>
      <c r="FJ151" s="87"/>
      <c r="FK151" s="87"/>
      <c r="FL151" s="87"/>
      <c r="FM151" s="87"/>
      <c r="FN151" s="87"/>
      <c r="FO151" s="87"/>
      <c r="FP151" s="87"/>
      <c r="FQ151" s="87"/>
      <c r="FR151" s="87"/>
      <c r="FS151" s="87"/>
      <c r="FT151" s="87"/>
      <c r="FU151" s="87"/>
      <c r="FV151" s="87"/>
      <c r="FW151" s="87"/>
      <c r="FX151" s="87"/>
      <c r="FY151" s="87"/>
      <c r="FZ151" s="87"/>
      <c r="GA151" s="87"/>
      <c r="GB151" s="87"/>
      <c r="GC151" s="87"/>
      <c r="GD151" s="87"/>
      <c r="GE151" s="87"/>
      <c r="GF151" s="87"/>
      <c r="GG151" s="87"/>
      <c r="GH151" s="87"/>
      <c r="GI151" s="87"/>
      <c r="GJ151" s="87"/>
      <c r="GK151" s="87"/>
      <c r="GL151" s="87"/>
      <c r="GM151" s="87"/>
      <c r="GN151" s="87"/>
      <c r="GO151" s="87"/>
      <c r="GP151" s="87"/>
      <c r="GQ151" s="87"/>
      <c r="GR151" s="87"/>
      <c r="GS151" s="87"/>
      <c r="GT151" s="87"/>
      <c r="GU151" s="87"/>
      <c r="GV151" s="87"/>
      <c r="GW151" s="87"/>
      <c r="GX151" s="87"/>
      <c r="GY151" s="87"/>
      <c r="GZ151" s="87"/>
      <c r="HA151" s="87"/>
      <c r="HB151" s="87"/>
      <c r="HC151" s="87"/>
      <c r="HD151" s="87"/>
      <c r="HE151" s="87"/>
      <c r="HF151" s="87"/>
      <c r="HG151" s="87"/>
      <c r="HH151" s="87"/>
      <c r="HI151" s="87"/>
      <c r="HJ151" s="87"/>
      <c r="HK151" s="87"/>
      <c r="HL151" s="87"/>
      <c r="HM151" s="87"/>
      <c r="HN151" s="87"/>
      <c r="HO151" s="87"/>
      <c r="HP151" s="87"/>
      <c r="HQ151" s="87"/>
      <c r="HR151" s="87"/>
      <c r="HS151" s="87"/>
    </row>
    <row r="152" spans="1:227" ht="41.25" customHeight="1" x14ac:dyDescent="0.25">
      <c r="A152" s="92"/>
      <c r="B152" s="72" t="s">
        <v>274</v>
      </c>
      <c r="C152" s="94"/>
      <c r="D152" s="94"/>
      <c r="E152" s="94">
        <v>3051.5</v>
      </c>
      <c r="F152" s="94">
        <v>3051.5</v>
      </c>
      <c r="G152" s="52"/>
      <c r="H152" s="52"/>
      <c r="I152" s="52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7"/>
      <c r="BQ152" s="87"/>
      <c r="BR152" s="87"/>
      <c r="BS152" s="87"/>
      <c r="BT152" s="87"/>
      <c r="BU152" s="87"/>
      <c r="BV152" s="87"/>
      <c r="BW152" s="87"/>
      <c r="BX152" s="87"/>
      <c r="BY152" s="87"/>
      <c r="BZ152" s="87"/>
      <c r="CA152" s="87"/>
      <c r="CB152" s="87"/>
      <c r="CC152" s="87"/>
      <c r="CD152" s="87"/>
      <c r="CE152" s="87"/>
      <c r="CF152" s="87"/>
      <c r="CG152" s="87"/>
      <c r="CH152" s="87"/>
      <c r="CI152" s="87"/>
      <c r="CJ152" s="87"/>
      <c r="CK152" s="87"/>
      <c r="CL152" s="87"/>
      <c r="CM152" s="87"/>
      <c r="CN152" s="87"/>
      <c r="CO152" s="87"/>
      <c r="CP152" s="87"/>
      <c r="CQ152" s="87"/>
      <c r="CR152" s="87"/>
      <c r="CS152" s="87"/>
      <c r="CT152" s="87"/>
      <c r="CU152" s="87"/>
      <c r="CV152" s="87"/>
      <c r="CW152" s="87"/>
      <c r="CX152" s="87"/>
      <c r="CY152" s="87"/>
      <c r="CZ152" s="87"/>
      <c r="DA152" s="87"/>
      <c r="DB152" s="87"/>
      <c r="DC152" s="87"/>
      <c r="DD152" s="87"/>
      <c r="DE152" s="87"/>
      <c r="DF152" s="87"/>
      <c r="DG152" s="87"/>
      <c r="DH152" s="87"/>
      <c r="DI152" s="87"/>
      <c r="DJ152" s="87"/>
      <c r="DK152" s="87"/>
      <c r="DL152" s="87"/>
      <c r="DM152" s="87"/>
      <c r="DN152" s="87"/>
      <c r="DO152" s="87"/>
      <c r="DP152" s="87"/>
      <c r="DQ152" s="87"/>
      <c r="DR152" s="87"/>
      <c r="DS152" s="87"/>
      <c r="DT152" s="87"/>
      <c r="DU152" s="87"/>
      <c r="DV152" s="87"/>
      <c r="DW152" s="87"/>
      <c r="DX152" s="87"/>
      <c r="DY152" s="87"/>
      <c r="DZ152" s="87"/>
      <c r="EA152" s="87"/>
      <c r="EB152" s="87"/>
      <c r="EC152" s="87"/>
      <c r="ED152" s="87"/>
      <c r="EE152" s="87"/>
      <c r="EF152" s="87"/>
      <c r="EG152" s="87"/>
      <c r="EH152" s="87"/>
      <c r="EI152" s="87"/>
      <c r="EJ152" s="87"/>
      <c r="EK152" s="87"/>
      <c r="EL152" s="87"/>
      <c r="EM152" s="87"/>
      <c r="EN152" s="87"/>
      <c r="EO152" s="87"/>
      <c r="EP152" s="87"/>
      <c r="EQ152" s="87"/>
      <c r="ER152" s="87"/>
      <c r="ES152" s="87"/>
      <c r="ET152" s="87"/>
      <c r="EU152" s="87"/>
      <c r="EV152" s="87"/>
      <c r="EW152" s="87"/>
      <c r="EX152" s="87"/>
      <c r="EY152" s="87"/>
      <c r="EZ152" s="87"/>
      <c r="FA152" s="87"/>
      <c r="FB152" s="87"/>
      <c r="FC152" s="87"/>
      <c r="FD152" s="87"/>
      <c r="FE152" s="87"/>
      <c r="FF152" s="87"/>
      <c r="FG152" s="87"/>
      <c r="FH152" s="87"/>
      <c r="FI152" s="87"/>
      <c r="FJ152" s="87"/>
      <c r="FK152" s="87"/>
      <c r="FL152" s="87"/>
      <c r="FM152" s="87"/>
      <c r="FN152" s="87"/>
      <c r="FO152" s="87"/>
      <c r="FP152" s="87"/>
      <c r="FQ152" s="87"/>
      <c r="FR152" s="87"/>
      <c r="FS152" s="87"/>
      <c r="FT152" s="87"/>
      <c r="FU152" s="87"/>
      <c r="FV152" s="87"/>
      <c r="FW152" s="87"/>
      <c r="FX152" s="87"/>
      <c r="FY152" s="87"/>
      <c r="FZ152" s="87"/>
      <c r="GA152" s="87"/>
      <c r="GB152" s="87"/>
      <c r="GC152" s="87"/>
      <c r="GD152" s="87"/>
      <c r="GE152" s="87"/>
      <c r="GF152" s="87"/>
      <c r="GG152" s="87"/>
      <c r="GH152" s="87"/>
      <c r="GI152" s="87"/>
      <c r="GJ152" s="87"/>
      <c r="GK152" s="87"/>
      <c r="GL152" s="87"/>
      <c r="GM152" s="87"/>
      <c r="GN152" s="87"/>
      <c r="GO152" s="87"/>
      <c r="GP152" s="87"/>
      <c r="GQ152" s="87"/>
      <c r="GR152" s="87"/>
      <c r="GS152" s="87"/>
      <c r="GT152" s="87"/>
      <c r="GU152" s="87"/>
      <c r="GV152" s="87"/>
      <c r="GW152" s="87"/>
      <c r="GX152" s="87"/>
      <c r="GY152" s="87"/>
      <c r="GZ152" s="87"/>
      <c r="HA152" s="87"/>
      <c r="HB152" s="87"/>
      <c r="HC152" s="87"/>
      <c r="HD152" s="87"/>
      <c r="HE152" s="87"/>
      <c r="HF152" s="87"/>
      <c r="HG152" s="87"/>
      <c r="HH152" s="87"/>
      <c r="HI152" s="87"/>
      <c r="HJ152" s="87"/>
      <c r="HK152" s="87"/>
      <c r="HL152" s="87"/>
      <c r="HM152" s="87"/>
      <c r="HN152" s="87"/>
      <c r="HO152" s="87"/>
      <c r="HP152" s="87"/>
      <c r="HQ152" s="87"/>
      <c r="HR152" s="87"/>
      <c r="HS152" s="87"/>
    </row>
    <row r="153" spans="1:227" ht="63" x14ac:dyDescent="0.25">
      <c r="A153" s="92"/>
      <c r="B153" s="68" t="s">
        <v>275</v>
      </c>
      <c r="C153" s="79"/>
      <c r="D153" s="97"/>
      <c r="E153" s="97"/>
      <c r="F153" s="97"/>
      <c r="G153" s="52">
        <v>10000</v>
      </c>
      <c r="H153" s="52"/>
      <c r="I153" s="52"/>
      <c r="J153" s="19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  <c r="BD153" s="87"/>
      <c r="BE153" s="87"/>
      <c r="BF153" s="87"/>
      <c r="BG153" s="87"/>
      <c r="BH153" s="87"/>
      <c r="BI153" s="87"/>
      <c r="BJ153" s="87"/>
      <c r="BK153" s="87"/>
      <c r="BL153" s="87"/>
      <c r="BM153" s="87"/>
      <c r="BN153" s="87"/>
      <c r="BO153" s="87"/>
      <c r="BP153" s="87"/>
      <c r="BQ153" s="87"/>
      <c r="BR153" s="87"/>
      <c r="BS153" s="87"/>
      <c r="BT153" s="87"/>
      <c r="BU153" s="87"/>
      <c r="BV153" s="87"/>
      <c r="BW153" s="87"/>
      <c r="BX153" s="87"/>
      <c r="BY153" s="87"/>
      <c r="BZ153" s="87"/>
      <c r="CA153" s="87"/>
      <c r="CB153" s="87"/>
      <c r="CC153" s="87"/>
      <c r="CD153" s="87"/>
      <c r="CE153" s="87"/>
      <c r="CF153" s="87"/>
      <c r="CG153" s="87"/>
      <c r="CH153" s="87"/>
      <c r="CI153" s="87"/>
      <c r="CJ153" s="87"/>
      <c r="CK153" s="87"/>
      <c r="CL153" s="87"/>
      <c r="CM153" s="87"/>
      <c r="CN153" s="87"/>
      <c r="CO153" s="87"/>
      <c r="CP153" s="87"/>
      <c r="CQ153" s="87"/>
      <c r="CR153" s="87"/>
      <c r="CS153" s="87"/>
      <c r="CT153" s="87"/>
      <c r="CU153" s="87"/>
      <c r="CV153" s="87"/>
      <c r="CW153" s="87"/>
      <c r="CX153" s="87"/>
      <c r="CY153" s="87"/>
      <c r="CZ153" s="87"/>
      <c r="DA153" s="87"/>
      <c r="DB153" s="87"/>
      <c r="DC153" s="87"/>
      <c r="DD153" s="87"/>
      <c r="DE153" s="87"/>
      <c r="DF153" s="87"/>
      <c r="DG153" s="87"/>
      <c r="DH153" s="87"/>
      <c r="DI153" s="87"/>
      <c r="DJ153" s="87"/>
      <c r="DK153" s="87"/>
      <c r="DL153" s="87"/>
      <c r="DM153" s="87"/>
      <c r="DN153" s="87"/>
      <c r="DO153" s="87"/>
      <c r="DP153" s="87"/>
      <c r="DQ153" s="87"/>
      <c r="DR153" s="87"/>
      <c r="DS153" s="87"/>
      <c r="DT153" s="87"/>
      <c r="DU153" s="87"/>
      <c r="DV153" s="87"/>
      <c r="DW153" s="87"/>
      <c r="DX153" s="87"/>
      <c r="DY153" s="87"/>
      <c r="DZ153" s="87"/>
      <c r="EA153" s="87"/>
      <c r="EB153" s="87"/>
      <c r="EC153" s="87"/>
      <c r="ED153" s="87"/>
      <c r="EE153" s="87"/>
      <c r="EF153" s="87"/>
      <c r="EG153" s="87"/>
      <c r="EH153" s="87"/>
      <c r="EI153" s="87"/>
      <c r="EJ153" s="87"/>
      <c r="EK153" s="87"/>
      <c r="EL153" s="87"/>
      <c r="EM153" s="87"/>
      <c r="EN153" s="87"/>
      <c r="EO153" s="87"/>
      <c r="EP153" s="87"/>
      <c r="EQ153" s="87"/>
      <c r="ER153" s="87"/>
      <c r="ES153" s="87"/>
      <c r="ET153" s="87"/>
      <c r="EU153" s="87"/>
      <c r="EV153" s="87"/>
      <c r="EW153" s="87"/>
      <c r="EX153" s="87"/>
      <c r="EY153" s="87"/>
      <c r="EZ153" s="87"/>
      <c r="FA153" s="87"/>
      <c r="FB153" s="87"/>
      <c r="FC153" s="87"/>
      <c r="FD153" s="87"/>
      <c r="FE153" s="87"/>
      <c r="FF153" s="87"/>
      <c r="FG153" s="87"/>
      <c r="FH153" s="87"/>
      <c r="FI153" s="87"/>
      <c r="FJ153" s="87"/>
      <c r="FK153" s="87"/>
      <c r="FL153" s="87"/>
      <c r="FM153" s="87"/>
      <c r="FN153" s="87"/>
      <c r="FO153" s="87"/>
      <c r="FP153" s="87"/>
      <c r="FQ153" s="87"/>
      <c r="FR153" s="87"/>
      <c r="FS153" s="87"/>
      <c r="FT153" s="87"/>
      <c r="FU153" s="87"/>
      <c r="FV153" s="87"/>
      <c r="FW153" s="87"/>
      <c r="FX153" s="87"/>
      <c r="FY153" s="87"/>
      <c r="FZ153" s="87"/>
      <c r="GA153" s="87"/>
      <c r="GB153" s="87"/>
      <c r="GC153" s="87"/>
      <c r="GD153" s="87"/>
      <c r="GE153" s="87"/>
      <c r="GF153" s="87"/>
      <c r="GG153" s="87"/>
      <c r="GH153" s="87"/>
      <c r="GI153" s="87"/>
      <c r="GJ153" s="87"/>
      <c r="GK153" s="87"/>
      <c r="GL153" s="87"/>
      <c r="GM153" s="87"/>
      <c r="GN153" s="87"/>
      <c r="GO153" s="87"/>
      <c r="GP153" s="87"/>
      <c r="GQ153" s="87"/>
      <c r="GR153" s="87"/>
      <c r="GS153" s="87"/>
      <c r="GT153" s="87"/>
      <c r="GU153" s="87"/>
      <c r="GV153" s="87"/>
      <c r="GW153" s="87"/>
      <c r="GX153" s="87"/>
      <c r="GY153" s="87"/>
      <c r="GZ153" s="87"/>
      <c r="HA153" s="87"/>
      <c r="HB153" s="87"/>
      <c r="HC153" s="87"/>
      <c r="HD153" s="87"/>
      <c r="HE153" s="87"/>
      <c r="HF153" s="87"/>
      <c r="HG153" s="87"/>
      <c r="HH153" s="87"/>
      <c r="HI153" s="87"/>
      <c r="HJ153" s="87"/>
      <c r="HK153" s="87"/>
      <c r="HL153" s="87"/>
      <c r="HM153" s="87"/>
      <c r="HN153" s="87"/>
      <c r="HO153" s="87"/>
      <c r="HP153" s="87"/>
      <c r="HQ153" s="87"/>
      <c r="HR153" s="87"/>
      <c r="HS153" s="87"/>
    </row>
    <row r="154" spans="1:227" x14ac:dyDescent="0.25">
      <c r="A154" s="87"/>
      <c r="B154" s="98"/>
      <c r="C154" s="87"/>
      <c r="D154" s="87"/>
      <c r="E154" s="99"/>
      <c r="F154" s="100"/>
      <c r="G154" s="10"/>
      <c r="H154" s="10"/>
      <c r="I154" s="10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  <c r="BD154" s="87"/>
      <c r="BE154" s="87"/>
      <c r="BF154" s="87"/>
      <c r="BG154" s="87"/>
      <c r="BH154" s="87"/>
      <c r="BI154" s="87"/>
      <c r="BJ154" s="87"/>
      <c r="BK154" s="87"/>
      <c r="BL154" s="87"/>
      <c r="BM154" s="87"/>
      <c r="BN154" s="87"/>
      <c r="BO154" s="87"/>
      <c r="BP154" s="87"/>
      <c r="BQ154" s="87"/>
      <c r="BR154" s="87"/>
      <c r="BS154" s="87"/>
      <c r="BT154" s="87"/>
      <c r="BU154" s="87"/>
      <c r="BV154" s="87"/>
      <c r="BW154" s="87"/>
      <c r="BX154" s="87"/>
      <c r="BY154" s="87"/>
      <c r="BZ154" s="87"/>
      <c r="CA154" s="87"/>
      <c r="CB154" s="87"/>
      <c r="CC154" s="87"/>
      <c r="CD154" s="87"/>
      <c r="CE154" s="87"/>
      <c r="CF154" s="87"/>
      <c r="CG154" s="87"/>
      <c r="CH154" s="87"/>
      <c r="CI154" s="87"/>
      <c r="CJ154" s="87"/>
      <c r="CK154" s="87"/>
      <c r="CL154" s="87"/>
      <c r="CM154" s="87"/>
      <c r="CN154" s="87"/>
      <c r="CO154" s="87"/>
      <c r="CP154" s="87"/>
      <c r="CQ154" s="87"/>
      <c r="CR154" s="87"/>
      <c r="CS154" s="87"/>
      <c r="CT154" s="87"/>
      <c r="CU154" s="87"/>
      <c r="CV154" s="87"/>
      <c r="CW154" s="87"/>
      <c r="CX154" s="87"/>
      <c r="CY154" s="87"/>
      <c r="CZ154" s="87"/>
      <c r="DA154" s="87"/>
      <c r="DB154" s="87"/>
      <c r="DC154" s="87"/>
      <c r="DD154" s="87"/>
      <c r="DE154" s="87"/>
      <c r="DF154" s="87"/>
      <c r="DG154" s="87"/>
      <c r="DH154" s="87"/>
      <c r="DI154" s="87"/>
      <c r="DJ154" s="87"/>
      <c r="DK154" s="87"/>
      <c r="DL154" s="87"/>
      <c r="DM154" s="87"/>
      <c r="DN154" s="87"/>
      <c r="DO154" s="87"/>
      <c r="DP154" s="87"/>
      <c r="DQ154" s="87"/>
      <c r="DR154" s="87"/>
      <c r="DS154" s="87"/>
      <c r="DT154" s="87"/>
      <c r="DU154" s="87"/>
      <c r="DV154" s="87"/>
      <c r="DW154" s="87"/>
      <c r="DX154" s="87"/>
      <c r="DY154" s="87"/>
      <c r="DZ154" s="87"/>
      <c r="EA154" s="87"/>
      <c r="EB154" s="87"/>
      <c r="EC154" s="87"/>
      <c r="ED154" s="87"/>
      <c r="EE154" s="87"/>
      <c r="EF154" s="87"/>
      <c r="EG154" s="87"/>
      <c r="EH154" s="87"/>
      <c r="EI154" s="87"/>
      <c r="EJ154" s="87"/>
      <c r="EK154" s="87"/>
      <c r="EL154" s="87"/>
      <c r="EM154" s="87"/>
      <c r="EN154" s="87"/>
      <c r="EO154" s="87"/>
      <c r="EP154" s="87"/>
      <c r="EQ154" s="87"/>
      <c r="ER154" s="87"/>
      <c r="ES154" s="87"/>
      <c r="ET154" s="87"/>
      <c r="EU154" s="87"/>
      <c r="EV154" s="87"/>
      <c r="EW154" s="87"/>
      <c r="EX154" s="87"/>
      <c r="EY154" s="87"/>
      <c r="EZ154" s="87"/>
      <c r="FA154" s="87"/>
      <c r="FB154" s="87"/>
      <c r="FC154" s="87"/>
      <c r="FD154" s="87"/>
      <c r="FE154" s="87"/>
      <c r="FF154" s="87"/>
      <c r="FG154" s="87"/>
      <c r="FH154" s="87"/>
      <c r="FI154" s="87"/>
      <c r="FJ154" s="87"/>
      <c r="FK154" s="87"/>
      <c r="FL154" s="87"/>
      <c r="FM154" s="87"/>
      <c r="FN154" s="87"/>
      <c r="FO154" s="87"/>
      <c r="FP154" s="87"/>
      <c r="FQ154" s="87"/>
      <c r="FR154" s="87"/>
      <c r="FS154" s="87"/>
      <c r="FT154" s="87"/>
      <c r="FU154" s="87"/>
      <c r="FV154" s="87"/>
      <c r="FW154" s="87"/>
      <c r="FX154" s="87"/>
      <c r="FY154" s="87"/>
      <c r="FZ154" s="87"/>
      <c r="GA154" s="87"/>
      <c r="GB154" s="87"/>
      <c r="GC154" s="87"/>
      <c r="GD154" s="87"/>
      <c r="GE154" s="87"/>
      <c r="GF154" s="87"/>
      <c r="GG154" s="87"/>
      <c r="GH154" s="87"/>
      <c r="GI154" s="87"/>
      <c r="GJ154" s="87"/>
      <c r="GK154" s="87"/>
      <c r="GL154" s="87"/>
      <c r="GM154" s="87"/>
      <c r="GN154" s="87"/>
      <c r="GO154" s="87"/>
      <c r="GP154" s="87"/>
      <c r="GQ154" s="87"/>
      <c r="GR154" s="87"/>
      <c r="GS154" s="87"/>
      <c r="GT154" s="87"/>
      <c r="GU154" s="87"/>
      <c r="GV154" s="87"/>
      <c r="GW154" s="87"/>
      <c r="GX154" s="87"/>
      <c r="GY154" s="87"/>
      <c r="GZ154" s="87"/>
      <c r="HA154" s="87"/>
      <c r="HB154" s="87"/>
      <c r="HC154" s="87"/>
      <c r="HD154" s="87"/>
      <c r="HE154" s="87"/>
      <c r="HF154" s="87"/>
      <c r="HG154" s="87"/>
      <c r="HH154" s="87"/>
      <c r="HI154" s="87"/>
      <c r="HJ154" s="87"/>
      <c r="HK154" s="87"/>
      <c r="HL154" s="87"/>
      <c r="HM154" s="87"/>
      <c r="HN154" s="87"/>
      <c r="HO154" s="87"/>
      <c r="HP154" s="87"/>
      <c r="HQ154" s="87"/>
      <c r="HR154" s="87"/>
      <c r="HS154" s="87"/>
    </row>
    <row r="155" spans="1:227" x14ac:dyDescent="0.25">
      <c r="A155" s="87"/>
      <c r="B155" s="98"/>
      <c r="C155" s="87"/>
      <c r="D155" s="87"/>
      <c r="E155" s="99"/>
      <c r="F155" s="99"/>
      <c r="G155" s="99"/>
      <c r="H155" s="101"/>
      <c r="I155" s="101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7"/>
      <c r="BQ155" s="87"/>
      <c r="BR155" s="87"/>
      <c r="BS155" s="87"/>
      <c r="BT155" s="87"/>
      <c r="BU155" s="87"/>
      <c r="BV155" s="87"/>
      <c r="BW155" s="87"/>
      <c r="BX155" s="87"/>
      <c r="BY155" s="87"/>
      <c r="BZ155" s="87"/>
      <c r="CA155" s="87"/>
      <c r="CB155" s="87"/>
      <c r="CC155" s="87"/>
      <c r="CD155" s="87"/>
      <c r="CE155" s="87"/>
      <c r="CF155" s="87"/>
      <c r="CG155" s="87"/>
      <c r="CH155" s="87"/>
      <c r="CI155" s="87"/>
      <c r="CJ155" s="87"/>
      <c r="CK155" s="87"/>
      <c r="CL155" s="87"/>
      <c r="CM155" s="87"/>
      <c r="CN155" s="87"/>
      <c r="CO155" s="87"/>
      <c r="CP155" s="87"/>
      <c r="CQ155" s="87"/>
      <c r="CR155" s="87"/>
      <c r="CS155" s="87"/>
      <c r="CT155" s="87"/>
      <c r="CU155" s="87"/>
      <c r="CV155" s="87"/>
      <c r="CW155" s="87"/>
      <c r="CX155" s="87"/>
      <c r="CY155" s="87"/>
      <c r="CZ155" s="87"/>
      <c r="DA155" s="87"/>
      <c r="DB155" s="87"/>
      <c r="DC155" s="87"/>
      <c r="DD155" s="87"/>
      <c r="DE155" s="87"/>
      <c r="DF155" s="87"/>
      <c r="DG155" s="87"/>
      <c r="DH155" s="87"/>
      <c r="DI155" s="87"/>
      <c r="DJ155" s="87"/>
      <c r="DK155" s="87"/>
      <c r="DL155" s="87"/>
      <c r="DM155" s="87"/>
      <c r="DN155" s="87"/>
      <c r="DO155" s="87"/>
      <c r="DP155" s="87"/>
      <c r="DQ155" s="87"/>
      <c r="DR155" s="87"/>
      <c r="DS155" s="87"/>
      <c r="DT155" s="87"/>
      <c r="DU155" s="87"/>
      <c r="DV155" s="87"/>
      <c r="DW155" s="87"/>
      <c r="DX155" s="87"/>
      <c r="DY155" s="87"/>
      <c r="DZ155" s="87"/>
      <c r="EA155" s="87"/>
      <c r="EB155" s="87"/>
      <c r="EC155" s="87"/>
      <c r="ED155" s="87"/>
      <c r="EE155" s="87"/>
      <c r="EF155" s="87"/>
      <c r="EG155" s="87"/>
      <c r="EH155" s="87"/>
      <c r="EI155" s="87"/>
      <c r="EJ155" s="87"/>
      <c r="EK155" s="87"/>
      <c r="EL155" s="87"/>
      <c r="EM155" s="87"/>
      <c r="EN155" s="87"/>
      <c r="EO155" s="87"/>
      <c r="EP155" s="87"/>
      <c r="EQ155" s="87"/>
      <c r="ER155" s="87"/>
      <c r="ES155" s="87"/>
      <c r="ET155" s="87"/>
      <c r="EU155" s="87"/>
      <c r="EV155" s="87"/>
      <c r="EW155" s="87"/>
      <c r="EX155" s="87"/>
      <c r="EY155" s="87"/>
      <c r="EZ155" s="87"/>
      <c r="FA155" s="87"/>
      <c r="FB155" s="87"/>
      <c r="FC155" s="87"/>
      <c r="FD155" s="87"/>
      <c r="FE155" s="87"/>
      <c r="FF155" s="87"/>
      <c r="FG155" s="87"/>
      <c r="FH155" s="87"/>
      <c r="FI155" s="87"/>
      <c r="FJ155" s="87"/>
      <c r="FK155" s="87"/>
      <c r="FL155" s="87"/>
      <c r="FM155" s="87"/>
      <c r="FN155" s="87"/>
      <c r="FO155" s="87"/>
      <c r="FP155" s="87"/>
      <c r="FQ155" s="87"/>
      <c r="FR155" s="87"/>
      <c r="FS155" s="87"/>
      <c r="FT155" s="87"/>
      <c r="FU155" s="87"/>
      <c r="FV155" s="87"/>
      <c r="FW155" s="87"/>
      <c r="FX155" s="87"/>
      <c r="FY155" s="87"/>
      <c r="FZ155" s="87"/>
      <c r="GA155" s="87"/>
      <c r="GB155" s="87"/>
      <c r="GC155" s="87"/>
      <c r="GD155" s="87"/>
      <c r="GE155" s="87"/>
      <c r="GF155" s="87"/>
      <c r="GG155" s="87"/>
      <c r="GH155" s="87"/>
      <c r="GI155" s="87"/>
      <c r="GJ155" s="87"/>
      <c r="GK155" s="87"/>
      <c r="GL155" s="87"/>
      <c r="GM155" s="87"/>
      <c r="GN155" s="87"/>
      <c r="GO155" s="87"/>
      <c r="GP155" s="87"/>
      <c r="GQ155" s="87"/>
      <c r="GR155" s="87"/>
      <c r="GS155" s="87"/>
      <c r="GT155" s="87"/>
      <c r="GU155" s="87"/>
      <c r="GV155" s="87"/>
      <c r="GW155" s="87"/>
      <c r="GX155" s="87"/>
      <c r="GY155" s="87"/>
      <c r="GZ155" s="87"/>
      <c r="HA155" s="87"/>
      <c r="HB155" s="87"/>
      <c r="HC155" s="87"/>
      <c r="HD155" s="87"/>
      <c r="HE155" s="87"/>
      <c r="HF155" s="87"/>
      <c r="HG155" s="87"/>
      <c r="HH155" s="87"/>
      <c r="HI155" s="87"/>
      <c r="HJ155" s="87"/>
      <c r="HK155" s="87"/>
      <c r="HL155" s="87"/>
      <c r="HM155" s="87"/>
      <c r="HN155" s="87"/>
      <c r="HO155" s="87"/>
      <c r="HP155" s="87"/>
      <c r="HQ155" s="87"/>
      <c r="HR155" s="87"/>
      <c r="HS155" s="87"/>
    </row>
    <row r="156" spans="1:227" x14ac:dyDescent="0.25">
      <c r="A156" s="87"/>
      <c r="B156" s="98"/>
      <c r="C156" s="87"/>
      <c r="D156" s="87"/>
      <c r="E156" s="99"/>
      <c r="F156" s="99"/>
      <c r="G156" s="99"/>
      <c r="H156" s="101"/>
      <c r="I156" s="101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  <c r="BD156" s="87"/>
      <c r="BE156" s="87"/>
      <c r="BF156" s="87"/>
      <c r="BG156" s="87"/>
      <c r="BH156" s="87"/>
      <c r="BI156" s="87"/>
      <c r="BJ156" s="87"/>
      <c r="BK156" s="87"/>
      <c r="BL156" s="87"/>
      <c r="BM156" s="87"/>
      <c r="BN156" s="87"/>
      <c r="BO156" s="87"/>
      <c r="BP156" s="87"/>
      <c r="BQ156" s="87"/>
      <c r="BR156" s="87"/>
      <c r="BS156" s="87"/>
      <c r="BT156" s="87"/>
      <c r="BU156" s="87"/>
      <c r="BV156" s="87"/>
      <c r="BW156" s="87"/>
      <c r="BX156" s="87"/>
      <c r="BY156" s="87"/>
      <c r="BZ156" s="87"/>
      <c r="CA156" s="87"/>
      <c r="CB156" s="87"/>
      <c r="CC156" s="87"/>
      <c r="CD156" s="87"/>
      <c r="CE156" s="87"/>
      <c r="CF156" s="87"/>
      <c r="CG156" s="87"/>
      <c r="CH156" s="87"/>
      <c r="CI156" s="87"/>
      <c r="CJ156" s="87"/>
      <c r="CK156" s="87"/>
      <c r="CL156" s="87"/>
      <c r="CM156" s="87"/>
      <c r="CN156" s="87"/>
      <c r="CO156" s="87"/>
      <c r="CP156" s="87"/>
      <c r="CQ156" s="87"/>
      <c r="CR156" s="87"/>
      <c r="CS156" s="87"/>
      <c r="CT156" s="87"/>
      <c r="CU156" s="87"/>
      <c r="CV156" s="87"/>
      <c r="CW156" s="87"/>
      <c r="CX156" s="87"/>
      <c r="CY156" s="87"/>
      <c r="CZ156" s="87"/>
      <c r="DA156" s="87"/>
      <c r="DB156" s="87"/>
      <c r="DC156" s="87"/>
      <c r="DD156" s="87"/>
      <c r="DE156" s="87"/>
      <c r="DF156" s="87"/>
      <c r="DG156" s="87"/>
      <c r="DH156" s="87"/>
      <c r="DI156" s="87"/>
      <c r="DJ156" s="87"/>
      <c r="DK156" s="87"/>
      <c r="DL156" s="87"/>
      <c r="DM156" s="87"/>
      <c r="DN156" s="87"/>
      <c r="DO156" s="87"/>
      <c r="DP156" s="87"/>
      <c r="DQ156" s="87"/>
      <c r="DR156" s="87"/>
      <c r="DS156" s="87"/>
      <c r="DT156" s="87"/>
      <c r="DU156" s="87"/>
      <c r="DV156" s="87"/>
      <c r="DW156" s="87"/>
      <c r="DX156" s="87"/>
      <c r="DY156" s="87"/>
      <c r="DZ156" s="87"/>
      <c r="EA156" s="87"/>
      <c r="EB156" s="87"/>
      <c r="EC156" s="87"/>
      <c r="ED156" s="87"/>
      <c r="EE156" s="87"/>
      <c r="EF156" s="87"/>
      <c r="EG156" s="87"/>
      <c r="EH156" s="87"/>
      <c r="EI156" s="87"/>
      <c r="EJ156" s="87"/>
      <c r="EK156" s="87"/>
      <c r="EL156" s="87"/>
      <c r="EM156" s="87"/>
      <c r="EN156" s="87"/>
      <c r="EO156" s="87"/>
      <c r="EP156" s="87"/>
      <c r="EQ156" s="87"/>
      <c r="ER156" s="87"/>
      <c r="ES156" s="87"/>
      <c r="ET156" s="87"/>
      <c r="EU156" s="87"/>
      <c r="EV156" s="87"/>
      <c r="EW156" s="87"/>
      <c r="EX156" s="87"/>
      <c r="EY156" s="87"/>
      <c r="EZ156" s="87"/>
      <c r="FA156" s="87"/>
      <c r="FB156" s="87"/>
      <c r="FC156" s="87"/>
      <c r="FD156" s="87"/>
      <c r="FE156" s="87"/>
      <c r="FF156" s="87"/>
      <c r="FG156" s="87"/>
      <c r="FH156" s="87"/>
      <c r="FI156" s="87"/>
      <c r="FJ156" s="87"/>
      <c r="FK156" s="87"/>
      <c r="FL156" s="87"/>
      <c r="FM156" s="87"/>
      <c r="FN156" s="87"/>
      <c r="FO156" s="87"/>
      <c r="FP156" s="87"/>
      <c r="FQ156" s="87"/>
      <c r="FR156" s="87"/>
      <c r="FS156" s="87"/>
      <c r="FT156" s="87"/>
      <c r="FU156" s="87"/>
      <c r="FV156" s="87"/>
      <c r="FW156" s="87"/>
      <c r="FX156" s="87"/>
      <c r="FY156" s="87"/>
      <c r="FZ156" s="87"/>
      <c r="GA156" s="87"/>
      <c r="GB156" s="87"/>
      <c r="GC156" s="87"/>
      <c r="GD156" s="87"/>
      <c r="GE156" s="87"/>
      <c r="GF156" s="87"/>
      <c r="GG156" s="87"/>
      <c r="GH156" s="87"/>
      <c r="GI156" s="87"/>
      <c r="GJ156" s="87"/>
      <c r="GK156" s="87"/>
      <c r="GL156" s="87"/>
      <c r="GM156" s="87"/>
      <c r="GN156" s="87"/>
      <c r="GO156" s="87"/>
      <c r="GP156" s="87"/>
      <c r="GQ156" s="87"/>
      <c r="GR156" s="87"/>
      <c r="GS156" s="87"/>
      <c r="GT156" s="87"/>
      <c r="GU156" s="87"/>
      <c r="GV156" s="87"/>
      <c r="GW156" s="87"/>
      <c r="GX156" s="87"/>
      <c r="GY156" s="87"/>
      <c r="GZ156" s="87"/>
      <c r="HA156" s="87"/>
      <c r="HB156" s="87"/>
      <c r="HC156" s="87"/>
      <c r="HD156" s="87"/>
      <c r="HE156" s="87"/>
      <c r="HF156" s="87"/>
      <c r="HG156" s="87"/>
      <c r="HH156" s="87"/>
      <c r="HI156" s="87"/>
      <c r="HJ156" s="87"/>
      <c r="HK156" s="87"/>
      <c r="HL156" s="87"/>
      <c r="HM156" s="87"/>
      <c r="HN156" s="87"/>
      <c r="HO156" s="87"/>
      <c r="HP156" s="87"/>
      <c r="HQ156" s="87"/>
      <c r="HR156" s="87"/>
      <c r="HS156" s="87"/>
    </row>
    <row r="157" spans="1:227" x14ac:dyDescent="0.25">
      <c r="A157" s="87"/>
      <c r="B157" s="98"/>
      <c r="C157" s="87"/>
      <c r="D157" s="87"/>
      <c r="E157" s="87"/>
      <c r="F157" s="87"/>
      <c r="G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  <c r="BD157" s="87"/>
      <c r="BE157" s="87"/>
      <c r="BF157" s="87"/>
      <c r="BG157" s="87"/>
      <c r="BH157" s="87"/>
      <c r="BI157" s="87"/>
      <c r="BJ157" s="87"/>
      <c r="BK157" s="87"/>
      <c r="BL157" s="87"/>
      <c r="BM157" s="87"/>
      <c r="BN157" s="87"/>
      <c r="BO157" s="87"/>
      <c r="BP157" s="87"/>
      <c r="BQ157" s="87"/>
      <c r="BR157" s="87"/>
      <c r="BS157" s="87"/>
      <c r="BT157" s="87"/>
      <c r="BU157" s="87"/>
      <c r="BV157" s="87"/>
      <c r="BW157" s="87"/>
      <c r="BX157" s="87"/>
      <c r="BY157" s="87"/>
      <c r="BZ157" s="87"/>
      <c r="CA157" s="87"/>
      <c r="CB157" s="87"/>
      <c r="CC157" s="87"/>
      <c r="CD157" s="87"/>
      <c r="CE157" s="87"/>
      <c r="CF157" s="87"/>
      <c r="CG157" s="87"/>
      <c r="CH157" s="87"/>
      <c r="CI157" s="87"/>
      <c r="CJ157" s="87"/>
      <c r="CK157" s="87"/>
      <c r="CL157" s="87"/>
      <c r="CM157" s="87"/>
      <c r="CN157" s="87"/>
      <c r="CO157" s="87"/>
      <c r="CP157" s="87"/>
      <c r="CQ157" s="87"/>
      <c r="CR157" s="87"/>
      <c r="CS157" s="87"/>
      <c r="CT157" s="87"/>
      <c r="CU157" s="87"/>
      <c r="CV157" s="87"/>
      <c r="CW157" s="87"/>
      <c r="CX157" s="87"/>
      <c r="CY157" s="87"/>
      <c r="CZ157" s="87"/>
      <c r="DA157" s="87"/>
      <c r="DB157" s="87"/>
      <c r="DC157" s="87"/>
      <c r="DD157" s="87"/>
      <c r="DE157" s="87"/>
      <c r="DF157" s="87"/>
      <c r="DG157" s="87"/>
      <c r="DH157" s="87"/>
      <c r="DI157" s="87"/>
      <c r="DJ157" s="87"/>
      <c r="DK157" s="87"/>
      <c r="DL157" s="87"/>
      <c r="DM157" s="87"/>
      <c r="DN157" s="87"/>
      <c r="DO157" s="87"/>
      <c r="DP157" s="87"/>
      <c r="DQ157" s="87"/>
      <c r="DR157" s="87"/>
      <c r="DS157" s="87"/>
      <c r="DT157" s="87"/>
      <c r="DU157" s="87"/>
      <c r="DV157" s="87"/>
      <c r="DW157" s="87"/>
      <c r="DX157" s="87"/>
      <c r="DY157" s="87"/>
      <c r="DZ157" s="87"/>
      <c r="EA157" s="87"/>
      <c r="EB157" s="87"/>
      <c r="EC157" s="87"/>
      <c r="ED157" s="87"/>
      <c r="EE157" s="87"/>
      <c r="EF157" s="87"/>
      <c r="EG157" s="87"/>
      <c r="EH157" s="87"/>
      <c r="EI157" s="87"/>
      <c r="EJ157" s="87"/>
      <c r="EK157" s="87"/>
      <c r="EL157" s="87"/>
      <c r="EM157" s="87"/>
      <c r="EN157" s="87"/>
      <c r="EO157" s="87"/>
      <c r="EP157" s="87"/>
      <c r="EQ157" s="87"/>
      <c r="ER157" s="87"/>
      <c r="ES157" s="87"/>
      <c r="ET157" s="87"/>
      <c r="EU157" s="87"/>
      <c r="EV157" s="87"/>
      <c r="EW157" s="87"/>
      <c r="EX157" s="87"/>
      <c r="EY157" s="87"/>
      <c r="EZ157" s="87"/>
      <c r="FA157" s="87"/>
      <c r="FB157" s="87"/>
      <c r="FC157" s="87"/>
      <c r="FD157" s="87"/>
      <c r="FE157" s="87"/>
      <c r="FF157" s="87"/>
      <c r="FG157" s="87"/>
      <c r="FH157" s="87"/>
      <c r="FI157" s="87"/>
      <c r="FJ157" s="87"/>
      <c r="FK157" s="87"/>
      <c r="FL157" s="87"/>
      <c r="FM157" s="87"/>
      <c r="FN157" s="87"/>
      <c r="FO157" s="87"/>
      <c r="FP157" s="87"/>
      <c r="FQ157" s="87"/>
      <c r="FR157" s="87"/>
      <c r="FS157" s="87"/>
      <c r="FT157" s="87"/>
      <c r="FU157" s="87"/>
      <c r="FV157" s="87"/>
      <c r="FW157" s="87"/>
      <c r="FX157" s="87"/>
      <c r="FY157" s="87"/>
      <c r="FZ157" s="87"/>
      <c r="GA157" s="87"/>
      <c r="GB157" s="87"/>
      <c r="GC157" s="87"/>
      <c r="GD157" s="87"/>
      <c r="GE157" s="87"/>
      <c r="GF157" s="87"/>
      <c r="GG157" s="87"/>
      <c r="GH157" s="87"/>
      <c r="GI157" s="87"/>
      <c r="GJ157" s="87"/>
      <c r="GK157" s="87"/>
      <c r="GL157" s="87"/>
      <c r="GM157" s="87"/>
      <c r="GN157" s="87"/>
      <c r="GO157" s="87"/>
      <c r="GP157" s="87"/>
      <c r="GQ157" s="87"/>
      <c r="GR157" s="87"/>
      <c r="GS157" s="87"/>
      <c r="GT157" s="87"/>
      <c r="GU157" s="87"/>
      <c r="GV157" s="87"/>
      <c r="GW157" s="87"/>
      <c r="GX157" s="87"/>
      <c r="GY157" s="87"/>
      <c r="GZ157" s="87"/>
      <c r="HA157" s="87"/>
      <c r="HB157" s="87"/>
      <c r="HC157" s="87"/>
      <c r="HD157" s="87"/>
      <c r="HE157" s="87"/>
      <c r="HF157" s="87"/>
      <c r="HG157" s="87"/>
      <c r="HH157" s="87"/>
      <c r="HI157" s="87"/>
      <c r="HJ157" s="87"/>
      <c r="HK157" s="87"/>
      <c r="HL157" s="87"/>
      <c r="HM157" s="87"/>
      <c r="HN157" s="87"/>
      <c r="HO157" s="87"/>
      <c r="HP157" s="87"/>
      <c r="HQ157" s="87"/>
      <c r="HR157" s="87"/>
      <c r="HS157" s="87"/>
    </row>
    <row r="158" spans="1:227" x14ac:dyDescent="0.25">
      <c r="A158" s="87"/>
      <c r="B158" s="98"/>
      <c r="C158" s="87"/>
      <c r="D158" s="87"/>
      <c r="E158" s="87"/>
      <c r="F158" s="87"/>
      <c r="G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7"/>
      <c r="BQ158" s="87"/>
      <c r="BR158" s="87"/>
      <c r="BS158" s="87"/>
      <c r="BT158" s="87"/>
      <c r="BU158" s="87"/>
      <c r="BV158" s="87"/>
      <c r="BW158" s="87"/>
      <c r="BX158" s="87"/>
      <c r="BY158" s="87"/>
      <c r="BZ158" s="87"/>
      <c r="CA158" s="87"/>
      <c r="CB158" s="87"/>
      <c r="CC158" s="87"/>
      <c r="CD158" s="87"/>
      <c r="CE158" s="87"/>
      <c r="CF158" s="87"/>
      <c r="CG158" s="87"/>
      <c r="CH158" s="87"/>
      <c r="CI158" s="87"/>
      <c r="CJ158" s="87"/>
      <c r="CK158" s="87"/>
      <c r="CL158" s="87"/>
      <c r="CM158" s="87"/>
      <c r="CN158" s="87"/>
      <c r="CO158" s="87"/>
      <c r="CP158" s="87"/>
      <c r="CQ158" s="87"/>
      <c r="CR158" s="87"/>
      <c r="CS158" s="87"/>
      <c r="CT158" s="87"/>
      <c r="CU158" s="87"/>
      <c r="CV158" s="87"/>
      <c r="CW158" s="87"/>
      <c r="CX158" s="87"/>
      <c r="CY158" s="87"/>
      <c r="CZ158" s="87"/>
      <c r="DA158" s="87"/>
      <c r="DB158" s="87"/>
      <c r="DC158" s="87"/>
      <c r="DD158" s="87"/>
      <c r="DE158" s="87"/>
      <c r="DF158" s="87"/>
      <c r="DG158" s="87"/>
      <c r="DH158" s="87"/>
      <c r="DI158" s="87"/>
      <c r="DJ158" s="87"/>
      <c r="DK158" s="87"/>
      <c r="DL158" s="87"/>
      <c r="DM158" s="87"/>
      <c r="DN158" s="87"/>
      <c r="DO158" s="87"/>
      <c r="DP158" s="87"/>
      <c r="DQ158" s="87"/>
      <c r="DR158" s="87"/>
      <c r="DS158" s="87"/>
      <c r="DT158" s="87"/>
      <c r="DU158" s="87"/>
      <c r="DV158" s="87"/>
      <c r="DW158" s="87"/>
      <c r="DX158" s="87"/>
      <c r="DY158" s="87"/>
      <c r="DZ158" s="87"/>
      <c r="EA158" s="87"/>
      <c r="EB158" s="87"/>
      <c r="EC158" s="87"/>
      <c r="ED158" s="87"/>
      <c r="EE158" s="87"/>
      <c r="EF158" s="87"/>
      <c r="EG158" s="87"/>
      <c r="EH158" s="87"/>
      <c r="EI158" s="87"/>
      <c r="EJ158" s="87"/>
      <c r="EK158" s="87"/>
      <c r="EL158" s="87"/>
      <c r="EM158" s="87"/>
      <c r="EN158" s="87"/>
      <c r="EO158" s="87"/>
      <c r="EP158" s="87"/>
      <c r="EQ158" s="87"/>
      <c r="ER158" s="87"/>
      <c r="ES158" s="87"/>
      <c r="ET158" s="87"/>
      <c r="EU158" s="87"/>
      <c r="EV158" s="87"/>
      <c r="EW158" s="87"/>
      <c r="EX158" s="87"/>
      <c r="EY158" s="87"/>
      <c r="EZ158" s="87"/>
      <c r="FA158" s="87"/>
      <c r="FB158" s="87"/>
      <c r="FC158" s="87"/>
      <c r="FD158" s="87"/>
      <c r="FE158" s="87"/>
      <c r="FF158" s="87"/>
      <c r="FG158" s="87"/>
      <c r="FH158" s="87"/>
      <c r="FI158" s="87"/>
      <c r="FJ158" s="87"/>
      <c r="FK158" s="87"/>
      <c r="FL158" s="87"/>
      <c r="FM158" s="87"/>
      <c r="FN158" s="87"/>
      <c r="FO158" s="87"/>
      <c r="FP158" s="87"/>
      <c r="FQ158" s="87"/>
      <c r="FR158" s="87"/>
      <c r="FS158" s="87"/>
      <c r="FT158" s="87"/>
      <c r="FU158" s="87"/>
      <c r="FV158" s="87"/>
      <c r="FW158" s="87"/>
      <c r="FX158" s="87"/>
      <c r="FY158" s="87"/>
      <c r="FZ158" s="87"/>
      <c r="GA158" s="87"/>
      <c r="GB158" s="87"/>
      <c r="GC158" s="87"/>
      <c r="GD158" s="87"/>
      <c r="GE158" s="87"/>
      <c r="GF158" s="87"/>
      <c r="GG158" s="87"/>
      <c r="GH158" s="87"/>
      <c r="GI158" s="87"/>
      <c r="GJ158" s="87"/>
      <c r="GK158" s="87"/>
      <c r="GL158" s="87"/>
      <c r="GM158" s="87"/>
      <c r="GN158" s="87"/>
      <c r="GO158" s="87"/>
      <c r="GP158" s="87"/>
      <c r="GQ158" s="87"/>
      <c r="GR158" s="87"/>
      <c r="GS158" s="87"/>
      <c r="GT158" s="87"/>
      <c r="GU158" s="87"/>
      <c r="GV158" s="87"/>
      <c r="GW158" s="87"/>
      <c r="GX158" s="87"/>
      <c r="GY158" s="87"/>
      <c r="GZ158" s="87"/>
      <c r="HA158" s="87"/>
      <c r="HB158" s="87"/>
      <c r="HC158" s="87"/>
      <c r="HD158" s="87"/>
      <c r="HE158" s="87"/>
      <c r="HF158" s="87"/>
      <c r="HG158" s="87"/>
      <c r="HH158" s="87"/>
      <c r="HI158" s="87"/>
      <c r="HJ158" s="87"/>
      <c r="HK158" s="87"/>
      <c r="HL158" s="87"/>
      <c r="HM158" s="87"/>
      <c r="HN158" s="87"/>
      <c r="HO158" s="87"/>
      <c r="HP158" s="87"/>
      <c r="HQ158" s="87"/>
      <c r="HR158" s="87"/>
      <c r="HS158" s="87"/>
    </row>
    <row r="159" spans="1:227" x14ac:dyDescent="0.25">
      <c r="A159" s="87"/>
      <c r="B159" s="98"/>
      <c r="C159" s="87"/>
      <c r="D159" s="87"/>
      <c r="E159" s="87"/>
      <c r="F159" s="87"/>
      <c r="G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  <c r="BD159" s="87"/>
      <c r="BE159" s="87"/>
      <c r="BF159" s="87"/>
      <c r="BG159" s="87"/>
      <c r="BH159" s="87"/>
      <c r="BI159" s="87"/>
      <c r="BJ159" s="87"/>
      <c r="BK159" s="87"/>
      <c r="BL159" s="87"/>
      <c r="BM159" s="87"/>
      <c r="BN159" s="87"/>
      <c r="BO159" s="87"/>
      <c r="BP159" s="87"/>
      <c r="BQ159" s="87"/>
      <c r="BR159" s="87"/>
      <c r="BS159" s="87"/>
      <c r="BT159" s="87"/>
      <c r="BU159" s="87"/>
      <c r="BV159" s="87"/>
      <c r="BW159" s="87"/>
      <c r="BX159" s="87"/>
      <c r="BY159" s="87"/>
      <c r="BZ159" s="87"/>
      <c r="CA159" s="87"/>
      <c r="CB159" s="87"/>
      <c r="CC159" s="87"/>
      <c r="CD159" s="87"/>
      <c r="CE159" s="87"/>
      <c r="CF159" s="87"/>
      <c r="CG159" s="87"/>
      <c r="CH159" s="87"/>
      <c r="CI159" s="87"/>
      <c r="CJ159" s="87"/>
      <c r="CK159" s="87"/>
      <c r="CL159" s="87"/>
      <c r="CM159" s="87"/>
      <c r="CN159" s="87"/>
      <c r="CO159" s="87"/>
      <c r="CP159" s="87"/>
      <c r="CQ159" s="87"/>
      <c r="CR159" s="87"/>
      <c r="CS159" s="87"/>
      <c r="CT159" s="87"/>
      <c r="CU159" s="87"/>
      <c r="CV159" s="87"/>
      <c r="CW159" s="87"/>
      <c r="CX159" s="87"/>
      <c r="CY159" s="87"/>
      <c r="CZ159" s="87"/>
      <c r="DA159" s="87"/>
      <c r="DB159" s="87"/>
      <c r="DC159" s="87"/>
      <c r="DD159" s="87"/>
      <c r="DE159" s="87"/>
      <c r="DF159" s="87"/>
      <c r="DG159" s="87"/>
      <c r="DH159" s="87"/>
      <c r="DI159" s="87"/>
      <c r="DJ159" s="87"/>
      <c r="DK159" s="87"/>
      <c r="DL159" s="87"/>
      <c r="DM159" s="87"/>
      <c r="DN159" s="87"/>
      <c r="DO159" s="87"/>
      <c r="DP159" s="87"/>
      <c r="DQ159" s="87"/>
      <c r="DR159" s="87"/>
      <c r="DS159" s="87"/>
      <c r="DT159" s="87"/>
      <c r="DU159" s="87"/>
      <c r="DV159" s="87"/>
      <c r="DW159" s="87"/>
      <c r="DX159" s="87"/>
      <c r="DY159" s="87"/>
      <c r="DZ159" s="87"/>
      <c r="EA159" s="87"/>
      <c r="EB159" s="87"/>
      <c r="EC159" s="87"/>
      <c r="ED159" s="87"/>
      <c r="EE159" s="87"/>
      <c r="EF159" s="87"/>
      <c r="EG159" s="87"/>
      <c r="EH159" s="87"/>
      <c r="EI159" s="87"/>
      <c r="EJ159" s="87"/>
      <c r="EK159" s="87"/>
      <c r="EL159" s="87"/>
      <c r="EM159" s="87"/>
      <c r="EN159" s="87"/>
      <c r="EO159" s="87"/>
      <c r="EP159" s="87"/>
      <c r="EQ159" s="87"/>
      <c r="ER159" s="87"/>
      <c r="ES159" s="87"/>
      <c r="ET159" s="87"/>
      <c r="EU159" s="87"/>
      <c r="EV159" s="87"/>
      <c r="EW159" s="87"/>
      <c r="EX159" s="87"/>
      <c r="EY159" s="87"/>
      <c r="EZ159" s="87"/>
      <c r="FA159" s="87"/>
      <c r="FB159" s="87"/>
      <c r="FC159" s="87"/>
      <c r="FD159" s="87"/>
      <c r="FE159" s="87"/>
      <c r="FF159" s="87"/>
      <c r="FG159" s="87"/>
      <c r="FH159" s="87"/>
      <c r="FI159" s="87"/>
      <c r="FJ159" s="87"/>
      <c r="FK159" s="87"/>
      <c r="FL159" s="87"/>
      <c r="FM159" s="87"/>
      <c r="FN159" s="87"/>
      <c r="FO159" s="87"/>
      <c r="FP159" s="87"/>
      <c r="FQ159" s="87"/>
      <c r="FR159" s="87"/>
      <c r="FS159" s="87"/>
      <c r="FT159" s="87"/>
      <c r="FU159" s="87"/>
      <c r="FV159" s="87"/>
      <c r="FW159" s="87"/>
      <c r="FX159" s="87"/>
      <c r="FY159" s="87"/>
      <c r="FZ159" s="87"/>
      <c r="GA159" s="87"/>
      <c r="GB159" s="87"/>
      <c r="GC159" s="87"/>
      <c r="GD159" s="87"/>
      <c r="GE159" s="87"/>
      <c r="GF159" s="87"/>
      <c r="GG159" s="87"/>
      <c r="GH159" s="87"/>
      <c r="GI159" s="87"/>
      <c r="GJ159" s="87"/>
      <c r="GK159" s="87"/>
      <c r="GL159" s="87"/>
      <c r="GM159" s="87"/>
      <c r="GN159" s="87"/>
      <c r="GO159" s="87"/>
      <c r="GP159" s="87"/>
      <c r="GQ159" s="87"/>
      <c r="GR159" s="87"/>
      <c r="GS159" s="87"/>
      <c r="GT159" s="87"/>
      <c r="GU159" s="87"/>
      <c r="GV159" s="87"/>
      <c r="GW159" s="87"/>
      <c r="GX159" s="87"/>
      <c r="GY159" s="87"/>
      <c r="GZ159" s="87"/>
      <c r="HA159" s="87"/>
      <c r="HB159" s="87"/>
      <c r="HC159" s="87"/>
      <c r="HD159" s="87"/>
      <c r="HE159" s="87"/>
      <c r="HF159" s="87"/>
      <c r="HG159" s="87"/>
      <c r="HH159" s="87"/>
      <c r="HI159" s="87"/>
      <c r="HJ159" s="87"/>
      <c r="HK159" s="87"/>
      <c r="HL159" s="87"/>
      <c r="HM159" s="87"/>
      <c r="HN159" s="87"/>
      <c r="HO159" s="87"/>
      <c r="HP159" s="87"/>
      <c r="HQ159" s="87"/>
      <c r="HR159" s="87"/>
      <c r="HS159" s="87"/>
    </row>
    <row r="160" spans="1:227" x14ac:dyDescent="0.25">
      <c r="A160" s="87"/>
      <c r="B160" s="98"/>
      <c r="C160" s="87"/>
      <c r="D160" s="87"/>
      <c r="E160" s="87"/>
      <c r="F160" s="87"/>
      <c r="G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7"/>
      <c r="BQ160" s="87"/>
      <c r="BR160" s="87"/>
      <c r="BS160" s="87"/>
      <c r="BT160" s="87"/>
      <c r="BU160" s="87"/>
      <c r="BV160" s="87"/>
      <c r="BW160" s="87"/>
      <c r="BX160" s="87"/>
      <c r="BY160" s="87"/>
      <c r="BZ160" s="87"/>
      <c r="CA160" s="87"/>
      <c r="CB160" s="87"/>
      <c r="CC160" s="87"/>
      <c r="CD160" s="87"/>
      <c r="CE160" s="87"/>
      <c r="CF160" s="87"/>
      <c r="CG160" s="87"/>
      <c r="CH160" s="87"/>
      <c r="CI160" s="87"/>
      <c r="CJ160" s="87"/>
      <c r="CK160" s="87"/>
      <c r="CL160" s="87"/>
      <c r="CM160" s="87"/>
      <c r="CN160" s="87"/>
      <c r="CO160" s="87"/>
      <c r="CP160" s="87"/>
      <c r="CQ160" s="87"/>
      <c r="CR160" s="87"/>
      <c r="CS160" s="87"/>
      <c r="CT160" s="87"/>
      <c r="CU160" s="87"/>
      <c r="CV160" s="87"/>
      <c r="CW160" s="87"/>
      <c r="CX160" s="87"/>
      <c r="CY160" s="87"/>
      <c r="CZ160" s="87"/>
      <c r="DA160" s="87"/>
      <c r="DB160" s="87"/>
      <c r="DC160" s="87"/>
      <c r="DD160" s="87"/>
      <c r="DE160" s="87"/>
      <c r="DF160" s="87"/>
      <c r="DG160" s="87"/>
      <c r="DH160" s="87"/>
      <c r="DI160" s="87"/>
      <c r="DJ160" s="87"/>
      <c r="DK160" s="87"/>
      <c r="DL160" s="87"/>
      <c r="DM160" s="87"/>
      <c r="DN160" s="87"/>
      <c r="DO160" s="87"/>
      <c r="DP160" s="87"/>
      <c r="DQ160" s="87"/>
      <c r="DR160" s="87"/>
      <c r="DS160" s="87"/>
      <c r="DT160" s="87"/>
      <c r="DU160" s="87"/>
      <c r="DV160" s="87"/>
      <c r="DW160" s="87"/>
      <c r="DX160" s="87"/>
      <c r="DY160" s="87"/>
      <c r="DZ160" s="87"/>
      <c r="EA160" s="87"/>
      <c r="EB160" s="87"/>
      <c r="EC160" s="87"/>
      <c r="ED160" s="87"/>
      <c r="EE160" s="87"/>
      <c r="EF160" s="87"/>
      <c r="EG160" s="87"/>
      <c r="EH160" s="87"/>
      <c r="EI160" s="87"/>
      <c r="EJ160" s="87"/>
      <c r="EK160" s="87"/>
      <c r="EL160" s="87"/>
      <c r="EM160" s="87"/>
      <c r="EN160" s="87"/>
      <c r="EO160" s="87"/>
      <c r="EP160" s="87"/>
      <c r="EQ160" s="87"/>
      <c r="ER160" s="87"/>
      <c r="ES160" s="87"/>
      <c r="ET160" s="87"/>
      <c r="EU160" s="87"/>
      <c r="EV160" s="87"/>
      <c r="EW160" s="87"/>
      <c r="EX160" s="87"/>
      <c r="EY160" s="87"/>
      <c r="EZ160" s="87"/>
      <c r="FA160" s="87"/>
      <c r="FB160" s="87"/>
      <c r="FC160" s="87"/>
      <c r="FD160" s="87"/>
      <c r="FE160" s="87"/>
      <c r="FF160" s="87"/>
      <c r="FG160" s="87"/>
      <c r="FH160" s="87"/>
      <c r="FI160" s="87"/>
      <c r="FJ160" s="87"/>
      <c r="FK160" s="87"/>
      <c r="FL160" s="87"/>
      <c r="FM160" s="87"/>
      <c r="FN160" s="87"/>
      <c r="FO160" s="87"/>
      <c r="FP160" s="87"/>
      <c r="FQ160" s="87"/>
      <c r="FR160" s="87"/>
      <c r="FS160" s="87"/>
      <c r="FT160" s="87"/>
      <c r="FU160" s="87"/>
      <c r="FV160" s="87"/>
      <c r="FW160" s="87"/>
      <c r="FX160" s="87"/>
      <c r="FY160" s="87"/>
      <c r="FZ160" s="87"/>
      <c r="GA160" s="87"/>
      <c r="GB160" s="87"/>
      <c r="GC160" s="87"/>
      <c r="GD160" s="87"/>
      <c r="GE160" s="87"/>
      <c r="GF160" s="87"/>
      <c r="GG160" s="87"/>
      <c r="GH160" s="87"/>
      <c r="GI160" s="87"/>
      <c r="GJ160" s="87"/>
      <c r="GK160" s="87"/>
      <c r="GL160" s="87"/>
      <c r="GM160" s="87"/>
      <c r="GN160" s="87"/>
      <c r="GO160" s="87"/>
      <c r="GP160" s="87"/>
      <c r="GQ160" s="87"/>
      <c r="GR160" s="87"/>
      <c r="GS160" s="87"/>
      <c r="GT160" s="87"/>
      <c r="GU160" s="87"/>
      <c r="GV160" s="87"/>
      <c r="GW160" s="87"/>
      <c r="GX160" s="87"/>
      <c r="GY160" s="87"/>
      <c r="GZ160" s="87"/>
      <c r="HA160" s="87"/>
      <c r="HB160" s="87"/>
      <c r="HC160" s="87"/>
      <c r="HD160" s="87"/>
      <c r="HE160" s="87"/>
      <c r="HF160" s="87"/>
      <c r="HG160" s="87"/>
      <c r="HH160" s="87"/>
      <c r="HI160" s="87"/>
      <c r="HJ160" s="87"/>
      <c r="HK160" s="87"/>
      <c r="HL160" s="87"/>
      <c r="HM160" s="87"/>
      <c r="HN160" s="87"/>
      <c r="HO160" s="87"/>
      <c r="HP160" s="87"/>
      <c r="HQ160" s="87"/>
      <c r="HR160" s="87"/>
      <c r="HS160" s="87"/>
    </row>
    <row r="161" spans="1:227" x14ac:dyDescent="0.25">
      <c r="A161" s="87"/>
      <c r="B161" s="98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7"/>
      <c r="BQ161" s="87"/>
      <c r="BR161" s="87"/>
      <c r="BS161" s="87"/>
      <c r="BT161" s="87"/>
      <c r="BU161" s="87"/>
      <c r="BV161" s="87"/>
      <c r="BW161" s="87"/>
      <c r="BX161" s="87"/>
      <c r="BY161" s="87"/>
      <c r="BZ161" s="87"/>
      <c r="CA161" s="87"/>
      <c r="CB161" s="87"/>
      <c r="CC161" s="87"/>
      <c r="CD161" s="87"/>
      <c r="CE161" s="87"/>
      <c r="CF161" s="87"/>
      <c r="CG161" s="87"/>
      <c r="CH161" s="87"/>
      <c r="CI161" s="87"/>
      <c r="CJ161" s="87"/>
      <c r="CK161" s="87"/>
      <c r="CL161" s="87"/>
      <c r="CM161" s="87"/>
      <c r="CN161" s="87"/>
      <c r="CO161" s="87"/>
      <c r="CP161" s="87"/>
      <c r="CQ161" s="87"/>
      <c r="CR161" s="87"/>
      <c r="CS161" s="87"/>
      <c r="CT161" s="87"/>
      <c r="CU161" s="87"/>
      <c r="CV161" s="87"/>
      <c r="CW161" s="87"/>
      <c r="CX161" s="87"/>
      <c r="CY161" s="87"/>
      <c r="CZ161" s="87"/>
      <c r="DA161" s="87"/>
      <c r="DB161" s="87"/>
      <c r="DC161" s="87"/>
      <c r="DD161" s="87"/>
      <c r="DE161" s="87"/>
      <c r="DF161" s="87"/>
      <c r="DG161" s="87"/>
      <c r="DH161" s="87"/>
      <c r="DI161" s="87"/>
      <c r="DJ161" s="87"/>
      <c r="DK161" s="87"/>
      <c r="DL161" s="87"/>
      <c r="DM161" s="87"/>
      <c r="DN161" s="87"/>
      <c r="DO161" s="87"/>
      <c r="DP161" s="87"/>
      <c r="DQ161" s="87"/>
      <c r="DR161" s="87"/>
      <c r="DS161" s="87"/>
      <c r="DT161" s="87"/>
      <c r="DU161" s="87"/>
      <c r="DV161" s="87"/>
      <c r="DW161" s="87"/>
      <c r="DX161" s="87"/>
      <c r="DY161" s="87"/>
      <c r="DZ161" s="87"/>
      <c r="EA161" s="87"/>
      <c r="EB161" s="87"/>
      <c r="EC161" s="87"/>
      <c r="ED161" s="87"/>
      <c r="EE161" s="87"/>
      <c r="EF161" s="87"/>
      <c r="EG161" s="87"/>
      <c r="EH161" s="87"/>
      <c r="EI161" s="87"/>
      <c r="EJ161" s="87"/>
      <c r="EK161" s="87"/>
      <c r="EL161" s="87"/>
      <c r="EM161" s="87"/>
      <c r="EN161" s="87"/>
      <c r="EO161" s="87"/>
      <c r="EP161" s="87"/>
      <c r="EQ161" s="87"/>
      <c r="ER161" s="87"/>
      <c r="ES161" s="87"/>
      <c r="ET161" s="87"/>
      <c r="EU161" s="87"/>
      <c r="EV161" s="87"/>
      <c r="EW161" s="87"/>
      <c r="EX161" s="87"/>
      <c r="EY161" s="87"/>
      <c r="EZ161" s="87"/>
      <c r="FA161" s="87"/>
      <c r="FB161" s="87"/>
      <c r="FC161" s="87"/>
      <c r="FD161" s="87"/>
      <c r="FE161" s="87"/>
      <c r="FF161" s="87"/>
      <c r="FG161" s="87"/>
      <c r="FH161" s="87"/>
      <c r="FI161" s="87"/>
      <c r="FJ161" s="87"/>
      <c r="FK161" s="87"/>
      <c r="FL161" s="87"/>
      <c r="FM161" s="87"/>
      <c r="FN161" s="87"/>
      <c r="FO161" s="87"/>
      <c r="FP161" s="87"/>
      <c r="FQ161" s="87"/>
      <c r="FR161" s="87"/>
      <c r="FS161" s="87"/>
      <c r="FT161" s="87"/>
      <c r="FU161" s="87"/>
      <c r="FV161" s="87"/>
      <c r="FW161" s="87"/>
      <c r="FX161" s="87"/>
      <c r="FY161" s="87"/>
      <c r="FZ161" s="87"/>
      <c r="GA161" s="87"/>
      <c r="GB161" s="87"/>
      <c r="GC161" s="87"/>
      <c r="GD161" s="87"/>
      <c r="GE161" s="87"/>
      <c r="GF161" s="87"/>
      <c r="GG161" s="87"/>
      <c r="GH161" s="87"/>
      <c r="GI161" s="87"/>
      <c r="GJ161" s="87"/>
      <c r="GK161" s="87"/>
      <c r="GL161" s="87"/>
      <c r="GM161" s="87"/>
      <c r="GN161" s="87"/>
      <c r="GO161" s="87"/>
      <c r="GP161" s="87"/>
      <c r="GQ161" s="87"/>
      <c r="GR161" s="87"/>
      <c r="GS161" s="87"/>
      <c r="GT161" s="87"/>
      <c r="GU161" s="87"/>
      <c r="GV161" s="87"/>
      <c r="GW161" s="87"/>
      <c r="GX161" s="87"/>
      <c r="GY161" s="87"/>
      <c r="GZ161" s="87"/>
      <c r="HA161" s="87"/>
      <c r="HB161" s="87"/>
      <c r="HC161" s="87"/>
      <c r="HD161" s="87"/>
      <c r="HE161" s="87"/>
      <c r="HF161" s="87"/>
      <c r="HG161" s="87"/>
      <c r="HH161" s="87"/>
      <c r="HI161" s="87"/>
      <c r="HJ161" s="87"/>
      <c r="HK161" s="87"/>
      <c r="HL161" s="87"/>
      <c r="HM161" s="87"/>
      <c r="HN161" s="87"/>
      <c r="HO161" s="87"/>
      <c r="HP161" s="87"/>
      <c r="HQ161" s="87"/>
      <c r="HR161" s="87"/>
      <c r="HS161" s="87"/>
    </row>
    <row r="162" spans="1:227" x14ac:dyDescent="0.25">
      <c r="A162" s="87"/>
      <c r="B162" s="98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  <c r="BD162" s="87"/>
      <c r="BE162" s="87"/>
      <c r="BF162" s="87"/>
      <c r="BG162" s="87"/>
      <c r="BH162" s="87"/>
      <c r="BI162" s="87"/>
      <c r="BJ162" s="87"/>
      <c r="BK162" s="87"/>
      <c r="BL162" s="87"/>
      <c r="BM162" s="87"/>
      <c r="BN162" s="87"/>
      <c r="BO162" s="87"/>
      <c r="BP162" s="87"/>
      <c r="BQ162" s="87"/>
      <c r="BR162" s="87"/>
      <c r="BS162" s="87"/>
      <c r="BT162" s="87"/>
      <c r="BU162" s="87"/>
      <c r="BV162" s="87"/>
      <c r="BW162" s="87"/>
      <c r="BX162" s="87"/>
      <c r="BY162" s="87"/>
      <c r="BZ162" s="87"/>
      <c r="CA162" s="87"/>
      <c r="CB162" s="87"/>
      <c r="CC162" s="87"/>
      <c r="CD162" s="87"/>
      <c r="CE162" s="87"/>
      <c r="CF162" s="87"/>
      <c r="CG162" s="87"/>
      <c r="CH162" s="87"/>
      <c r="CI162" s="87"/>
      <c r="CJ162" s="87"/>
      <c r="CK162" s="87"/>
      <c r="CL162" s="87"/>
      <c r="CM162" s="87"/>
      <c r="CN162" s="87"/>
      <c r="CO162" s="87"/>
      <c r="CP162" s="87"/>
      <c r="CQ162" s="87"/>
      <c r="CR162" s="87"/>
      <c r="CS162" s="87"/>
      <c r="CT162" s="87"/>
      <c r="CU162" s="87"/>
      <c r="CV162" s="87"/>
      <c r="CW162" s="87"/>
      <c r="CX162" s="87"/>
      <c r="CY162" s="87"/>
      <c r="CZ162" s="87"/>
      <c r="DA162" s="87"/>
      <c r="DB162" s="87"/>
      <c r="DC162" s="87"/>
      <c r="DD162" s="87"/>
      <c r="DE162" s="87"/>
      <c r="DF162" s="87"/>
      <c r="DG162" s="87"/>
      <c r="DH162" s="87"/>
      <c r="DI162" s="87"/>
      <c r="DJ162" s="87"/>
      <c r="DK162" s="87"/>
      <c r="DL162" s="87"/>
      <c r="DM162" s="87"/>
      <c r="DN162" s="87"/>
      <c r="DO162" s="87"/>
      <c r="DP162" s="87"/>
      <c r="DQ162" s="87"/>
      <c r="DR162" s="87"/>
      <c r="DS162" s="87"/>
      <c r="DT162" s="87"/>
      <c r="DU162" s="87"/>
      <c r="DV162" s="87"/>
      <c r="DW162" s="87"/>
      <c r="DX162" s="87"/>
      <c r="DY162" s="87"/>
      <c r="DZ162" s="87"/>
      <c r="EA162" s="87"/>
      <c r="EB162" s="87"/>
      <c r="EC162" s="87"/>
      <c r="ED162" s="87"/>
      <c r="EE162" s="87"/>
      <c r="EF162" s="87"/>
      <c r="EG162" s="87"/>
      <c r="EH162" s="87"/>
      <c r="EI162" s="87"/>
      <c r="EJ162" s="87"/>
      <c r="EK162" s="87"/>
      <c r="EL162" s="87"/>
      <c r="EM162" s="87"/>
      <c r="EN162" s="87"/>
      <c r="EO162" s="87"/>
      <c r="EP162" s="87"/>
      <c r="EQ162" s="87"/>
      <c r="ER162" s="87"/>
      <c r="ES162" s="87"/>
      <c r="ET162" s="87"/>
      <c r="EU162" s="87"/>
      <c r="EV162" s="87"/>
      <c r="EW162" s="87"/>
      <c r="EX162" s="87"/>
      <c r="EY162" s="87"/>
      <c r="EZ162" s="87"/>
      <c r="FA162" s="87"/>
      <c r="FB162" s="87"/>
      <c r="FC162" s="87"/>
      <c r="FD162" s="87"/>
      <c r="FE162" s="87"/>
      <c r="FF162" s="87"/>
      <c r="FG162" s="87"/>
      <c r="FH162" s="87"/>
      <c r="FI162" s="87"/>
      <c r="FJ162" s="87"/>
      <c r="FK162" s="87"/>
      <c r="FL162" s="87"/>
      <c r="FM162" s="87"/>
      <c r="FN162" s="87"/>
      <c r="FO162" s="87"/>
      <c r="FP162" s="87"/>
      <c r="FQ162" s="87"/>
      <c r="FR162" s="87"/>
      <c r="FS162" s="87"/>
      <c r="FT162" s="87"/>
      <c r="FU162" s="87"/>
      <c r="FV162" s="87"/>
      <c r="FW162" s="87"/>
      <c r="FX162" s="87"/>
      <c r="FY162" s="87"/>
      <c r="FZ162" s="87"/>
      <c r="GA162" s="87"/>
      <c r="GB162" s="87"/>
      <c r="GC162" s="87"/>
      <c r="GD162" s="87"/>
      <c r="GE162" s="87"/>
      <c r="GF162" s="87"/>
      <c r="GG162" s="87"/>
      <c r="GH162" s="87"/>
      <c r="GI162" s="87"/>
      <c r="GJ162" s="87"/>
      <c r="GK162" s="87"/>
      <c r="GL162" s="87"/>
      <c r="GM162" s="87"/>
      <c r="GN162" s="87"/>
      <c r="GO162" s="87"/>
      <c r="GP162" s="87"/>
      <c r="GQ162" s="87"/>
      <c r="GR162" s="87"/>
      <c r="GS162" s="87"/>
      <c r="GT162" s="87"/>
      <c r="GU162" s="87"/>
      <c r="GV162" s="87"/>
      <c r="GW162" s="87"/>
      <c r="GX162" s="87"/>
      <c r="GY162" s="87"/>
      <c r="GZ162" s="87"/>
      <c r="HA162" s="87"/>
      <c r="HB162" s="87"/>
      <c r="HC162" s="87"/>
      <c r="HD162" s="87"/>
      <c r="HE162" s="87"/>
      <c r="HF162" s="87"/>
      <c r="HG162" s="87"/>
      <c r="HH162" s="87"/>
      <c r="HI162" s="87"/>
      <c r="HJ162" s="87"/>
      <c r="HK162" s="87"/>
      <c r="HL162" s="87"/>
      <c r="HM162" s="87"/>
      <c r="HN162" s="87"/>
      <c r="HO162" s="87"/>
      <c r="HP162" s="87"/>
      <c r="HQ162" s="87"/>
      <c r="HR162" s="87"/>
      <c r="HS162" s="87"/>
    </row>
    <row r="163" spans="1:227" x14ac:dyDescent="0.25">
      <c r="A163" s="87"/>
      <c r="B163" s="98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7"/>
      <c r="BQ163" s="87"/>
      <c r="BR163" s="87"/>
      <c r="BS163" s="87"/>
      <c r="BT163" s="87"/>
      <c r="BU163" s="87"/>
      <c r="BV163" s="87"/>
      <c r="BW163" s="87"/>
      <c r="BX163" s="87"/>
      <c r="BY163" s="87"/>
      <c r="BZ163" s="87"/>
      <c r="CA163" s="87"/>
      <c r="CB163" s="87"/>
      <c r="CC163" s="87"/>
      <c r="CD163" s="87"/>
      <c r="CE163" s="87"/>
      <c r="CF163" s="87"/>
      <c r="CG163" s="87"/>
      <c r="CH163" s="87"/>
      <c r="CI163" s="87"/>
      <c r="CJ163" s="87"/>
      <c r="CK163" s="87"/>
      <c r="CL163" s="87"/>
      <c r="CM163" s="87"/>
      <c r="CN163" s="87"/>
      <c r="CO163" s="87"/>
      <c r="CP163" s="87"/>
      <c r="CQ163" s="87"/>
      <c r="CR163" s="87"/>
      <c r="CS163" s="87"/>
      <c r="CT163" s="87"/>
      <c r="CU163" s="87"/>
      <c r="CV163" s="87"/>
      <c r="CW163" s="87"/>
      <c r="CX163" s="87"/>
      <c r="CY163" s="87"/>
      <c r="CZ163" s="87"/>
      <c r="DA163" s="87"/>
      <c r="DB163" s="87"/>
      <c r="DC163" s="87"/>
      <c r="DD163" s="87"/>
      <c r="DE163" s="87"/>
      <c r="DF163" s="87"/>
      <c r="DG163" s="87"/>
      <c r="DH163" s="87"/>
      <c r="DI163" s="87"/>
      <c r="DJ163" s="87"/>
      <c r="DK163" s="87"/>
      <c r="DL163" s="87"/>
      <c r="DM163" s="87"/>
      <c r="DN163" s="87"/>
      <c r="DO163" s="87"/>
      <c r="DP163" s="87"/>
      <c r="DQ163" s="87"/>
      <c r="DR163" s="87"/>
      <c r="DS163" s="87"/>
      <c r="DT163" s="87"/>
      <c r="DU163" s="87"/>
      <c r="DV163" s="87"/>
      <c r="DW163" s="87"/>
      <c r="DX163" s="87"/>
      <c r="DY163" s="87"/>
      <c r="DZ163" s="87"/>
      <c r="EA163" s="87"/>
      <c r="EB163" s="87"/>
      <c r="EC163" s="87"/>
      <c r="ED163" s="87"/>
      <c r="EE163" s="87"/>
      <c r="EF163" s="87"/>
      <c r="EG163" s="87"/>
      <c r="EH163" s="87"/>
      <c r="EI163" s="87"/>
      <c r="EJ163" s="87"/>
      <c r="EK163" s="87"/>
      <c r="EL163" s="87"/>
      <c r="EM163" s="87"/>
      <c r="EN163" s="87"/>
      <c r="EO163" s="87"/>
      <c r="EP163" s="87"/>
      <c r="EQ163" s="87"/>
      <c r="ER163" s="87"/>
      <c r="ES163" s="87"/>
      <c r="ET163" s="87"/>
      <c r="EU163" s="87"/>
      <c r="EV163" s="87"/>
      <c r="EW163" s="87"/>
      <c r="EX163" s="87"/>
      <c r="EY163" s="87"/>
      <c r="EZ163" s="87"/>
      <c r="FA163" s="87"/>
      <c r="FB163" s="87"/>
      <c r="FC163" s="87"/>
      <c r="FD163" s="87"/>
      <c r="FE163" s="87"/>
      <c r="FF163" s="87"/>
      <c r="FG163" s="87"/>
      <c r="FH163" s="87"/>
      <c r="FI163" s="87"/>
      <c r="FJ163" s="87"/>
      <c r="FK163" s="87"/>
      <c r="FL163" s="87"/>
      <c r="FM163" s="87"/>
      <c r="FN163" s="87"/>
      <c r="FO163" s="87"/>
      <c r="FP163" s="87"/>
      <c r="FQ163" s="87"/>
      <c r="FR163" s="87"/>
      <c r="FS163" s="87"/>
      <c r="FT163" s="87"/>
      <c r="FU163" s="87"/>
      <c r="FV163" s="87"/>
      <c r="FW163" s="87"/>
      <c r="FX163" s="87"/>
      <c r="FY163" s="87"/>
      <c r="FZ163" s="87"/>
      <c r="GA163" s="87"/>
      <c r="GB163" s="87"/>
      <c r="GC163" s="87"/>
      <c r="GD163" s="87"/>
      <c r="GE163" s="87"/>
      <c r="GF163" s="87"/>
      <c r="GG163" s="87"/>
      <c r="GH163" s="87"/>
      <c r="GI163" s="87"/>
      <c r="GJ163" s="87"/>
      <c r="GK163" s="87"/>
      <c r="GL163" s="87"/>
      <c r="GM163" s="87"/>
      <c r="GN163" s="87"/>
      <c r="GO163" s="87"/>
      <c r="GP163" s="87"/>
      <c r="GQ163" s="87"/>
      <c r="GR163" s="87"/>
      <c r="GS163" s="87"/>
      <c r="GT163" s="87"/>
      <c r="GU163" s="87"/>
      <c r="GV163" s="87"/>
      <c r="GW163" s="87"/>
      <c r="GX163" s="87"/>
      <c r="GY163" s="87"/>
      <c r="GZ163" s="87"/>
      <c r="HA163" s="87"/>
      <c r="HB163" s="87"/>
      <c r="HC163" s="87"/>
      <c r="HD163" s="87"/>
      <c r="HE163" s="87"/>
      <c r="HF163" s="87"/>
      <c r="HG163" s="87"/>
      <c r="HH163" s="87"/>
      <c r="HI163" s="87"/>
      <c r="HJ163" s="87"/>
      <c r="HK163" s="87"/>
      <c r="HL163" s="87"/>
      <c r="HM163" s="87"/>
      <c r="HN163" s="87"/>
      <c r="HO163" s="87"/>
      <c r="HP163" s="87"/>
      <c r="HQ163" s="87"/>
      <c r="HR163" s="87"/>
      <c r="HS163" s="87"/>
    </row>
  </sheetData>
  <mergeCells count="10">
    <mergeCell ref="G1:I1"/>
    <mergeCell ref="G2:I2"/>
    <mergeCell ref="A5:I5"/>
    <mergeCell ref="H7:I7"/>
    <mergeCell ref="A8:B8"/>
    <mergeCell ref="C8:C9"/>
    <mergeCell ref="D8:D9"/>
    <mergeCell ref="E8:E9"/>
    <mergeCell ref="F8:F9"/>
    <mergeCell ref="G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2021-11-15T09:41:06Z</dcterms:modified>
</cp:coreProperties>
</file>